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gnesmalkinson/Documents/GMCIP/2024 reports/Chile/"/>
    </mc:Choice>
  </mc:AlternateContent>
  <xr:revisionPtr revIDLastSave="0" documentId="8_{0AFBD564-A676-D84A-BD48-8D29735D0BFC}" xr6:coauthVersionLast="47" xr6:coauthVersionMax="47" xr10:uidLastSave="{00000000-0000-0000-0000-000000000000}"/>
  <bookViews>
    <workbookView xWindow="1480" yWindow="1800" windowWidth="25320" windowHeight="12480" xr2:uid="{00000000-000D-0000-FFFF-FFFF00000000}"/>
  </bookViews>
  <sheets>
    <sheet name="Table of Contents" sheetId="21" r:id="rId1"/>
    <sheet name="F.1 Telco &amp; internet – Revenue" sheetId="5" r:id="rId2"/>
    <sheet name="F.2 CR4 Telco &amp; internet" sheetId="6" r:id="rId3"/>
    <sheet name="F.3 HHI Telco &amp; internet" sheetId="7" r:id="rId4"/>
    <sheet name="F.4 F.4 Trad+Online Media $" sheetId="8" r:id="rId5"/>
    <sheet name="F.5 CR4 Trad+Online Media" sheetId="9" r:id="rId6"/>
    <sheet name="F.6 HHI Trad+Online Media" sheetId="10" r:id="rId7"/>
    <sheet name="F.7 OVD - %Rev" sheetId="17" r:id="rId8"/>
    <sheet name="F.8 Core Internet $" sheetId="11" r:id="rId9"/>
    <sheet name="F.9 CR4 Core Internet" sheetId="12" r:id="rId10"/>
    <sheet name="F.10 HHI Core Internet" sheetId="13" r:id="rId11"/>
    <sheet name="F.11 Media Industries Dev $" sheetId="14" r:id="rId12"/>
    <sheet name="F.12 Top Telco &amp; Media Comp" sheetId="20" r:id="rId13"/>
  </sheets>
  <definedNames>
    <definedName name="_xlnm._FilterDatabase" localSheetId="12" hidden="1">'F.12 Top Telco &amp; Media Comp'!$A$2:$D$2</definedName>
    <definedName name="_Toc175329119" localSheetId="11">'F.11 Media Industries Dev $'!$A$1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7" l="1"/>
  <c r="B25" i="8"/>
  <c r="B35" i="8" s="1"/>
  <c r="D35" i="8"/>
  <c r="C35" i="8"/>
  <c r="D6" i="14"/>
  <c r="C6" i="14"/>
  <c r="B6" i="14"/>
  <c r="D13" i="8"/>
  <c r="C13" i="8"/>
  <c r="B13" i="8"/>
  <c r="F5" i="5"/>
  <c r="F4" i="5"/>
  <c r="F3" i="5"/>
</calcChain>
</file>

<file path=xl/sharedStrings.xml><?xml version="1.0" encoding="utf-8"?>
<sst xmlns="http://schemas.openxmlformats.org/spreadsheetml/2006/main" count="125" uniqueCount="70">
  <si>
    <t>Wireline</t>
  </si>
  <si>
    <t>Wireless</t>
  </si>
  <si>
    <t>Internet Service Providers</t>
  </si>
  <si>
    <t>Multichannel Video Distribution</t>
  </si>
  <si>
    <t>Total</t>
  </si>
  <si>
    <t>Broadcast TV</t>
  </si>
  <si>
    <t>Pay Programming TV Services</t>
  </si>
  <si>
    <t>Online Video Services</t>
  </si>
  <si>
    <t>Radio</t>
  </si>
  <si>
    <t>Music</t>
  </si>
  <si>
    <t>Books</t>
  </si>
  <si>
    <t>Newspapers</t>
  </si>
  <si>
    <t>Magazines</t>
  </si>
  <si>
    <t>Digital Games</t>
  </si>
  <si>
    <t>n/d</t>
  </si>
  <si>
    <t>Digital Music</t>
  </si>
  <si>
    <t>Audiovisual&amp; Publishing Media CR4</t>
  </si>
  <si>
    <t>App Distribution</t>
  </si>
  <si>
    <t>Internet Advertising</t>
  </si>
  <si>
    <t>Online News Media</t>
  </si>
  <si>
    <t>Social Media Platforms</t>
  </si>
  <si>
    <t>Search Engines-Mobile</t>
  </si>
  <si>
    <t>Search Engines</t>
  </si>
  <si>
    <t>Mobile OS</t>
  </si>
  <si>
    <t>Desktop OS</t>
  </si>
  <si>
    <t>Mobile Browsers</t>
  </si>
  <si>
    <t>Desktop Browsers</t>
  </si>
  <si>
    <t>Total Network Media Economy ($ millions)</t>
  </si>
  <si>
    <t>VIACOM</t>
  </si>
  <si>
    <t>AT&amp;T</t>
  </si>
  <si>
    <t>Disney</t>
  </si>
  <si>
    <t>Pay TV Services</t>
  </si>
  <si>
    <t>Audiovisual&amp; Publishing Media</t>
  </si>
  <si>
    <t>Year</t>
  </si>
  <si>
    <t>Group</t>
  </si>
  <si>
    <t>Netflix</t>
  </si>
  <si>
    <t>% Revenue</t>
  </si>
  <si>
    <t>Amazon Prime Video</t>
  </si>
  <si>
    <t>Estadio CDF</t>
  </si>
  <si>
    <t>HBO Go</t>
  </si>
  <si>
    <t>Disney (Disney +)</t>
  </si>
  <si>
    <t>Disney (Disney + and Star +)</t>
  </si>
  <si>
    <t>HBO Max</t>
  </si>
  <si>
    <t>Estadio TNT Sports</t>
  </si>
  <si>
    <t>Traditional &amp; online media</t>
  </si>
  <si>
    <t>Telecoms + internet access services</t>
  </si>
  <si>
    <t>Core internet sectors CR4</t>
  </si>
  <si>
    <t>Core internet sectors (internet advertising)</t>
  </si>
  <si>
    <t>Telefónica</t>
  </si>
  <si>
    <t>Claro</t>
  </si>
  <si>
    <t>Entel</t>
  </si>
  <si>
    <t>WOM</t>
  </si>
  <si>
    <t>VTR</t>
  </si>
  <si>
    <t>Megamedia (Grupo Bethia)</t>
  </si>
  <si>
    <t>C13 (Secuoya Luksic)</t>
  </si>
  <si>
    <t>Grupo PRISA</t>
  </si>
  <si>
    <t>TVN</t>
  </si>
  <si>
    <t>Figure 1: Revenues for the telecoms &amp; internet access services, 2019-2021 (U$S millons)</t>
  </si>
  <si>
    <t>Table of Contents</t>
  </si>
  <si>
    <t>Figure 2: CR4 scores for the telecom &amp; internet access services, 2019-2021 (based on revenue)</t>
  </si>
  <si>
    <t>Figure 3: HHI scores for the telecom &amp; internet access services, 2019-2021 (based on revenue)</t>
  </si>
  <si>
    <t>Figure 4: Revenues for traditional and online media, 2019-2021 (US$ millions)</t>
  </si>
  <si>
    <t>Figure 5: CR4 scores for traditional and online media, 2019-2021</t>
  </si>
  <si>
    <t>Figure 6: HHI Scores for traditional and online media, 2019-2021 (based on revenue)</t>
  </si>
  <si>
    <t>Figure 7: Online video services (market share based on revenue)</t>
  </si>
  <si>
    <t>Figure 9: CR4 scores for core internet sectors, 2019-2021</t>
  </si>
  <si>
    <t>Figure 8: Revenues for internet advertising, 2019-2021 (US$, millions)</t>
  </si>
  <si>
    <t>Figure 10: HHI scores for core internet sectors, 2019-2021</t>
  </si>
  <si>
    <t>Figure 11: Development of media industries, 2019-2021 (US$ millions)</t>
  </si>
  <si>
    <t>Figure 12: Main economic groups’ revenue from telecoms &amp; internet access services and traditional and online media, 2019-2021 (US$ millions)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</si>
</sst>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"/>
  </numFmts>
  <fonts count="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6">
    <xf numFmtId="0" fontId="0" fillId="0" borderId="0" xfId="0"/>
    <xf numFmtId="165" fontId="0" fillId="0" borderId="0" xfId="0" applyNumberFormat="1"/>
    <xf numFmtId="0" fontId="2" fillId="0" borderId="0" xfId="0" applyFont="1"/>
    <xf numFmtId="0" fontId="3" fillId="0" borderId="0" xfId="2"/>
    <xf numFmtId="0" fontId="0" fillId="0" borderId="0" xfId="0"/>
    <xf numFmtId="0" fontId="0" fillId="0" borderId="0" xfId="0" applyFont="1"/>
  </cellXfs>
  <cellStyles count="3">
    <cellStyle name="Hyperlink" xfId="2" builtinId="8"/>
    <cellStyle name="Normal" xfId="0" builtinId="0"/>
    <cellStyle name="Normal 2" xfId="1" xr:uid="{014319CD-285D-4B05-BD99-96A339290A34}"/>
  </cellStyles>
  <dxfs count="1">
    <dxf>
      <numFmt numFmtId="168" formatCode=";;;"/>
    </dxf>
  </dxfs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9FE83D-0336-194C-9C52-0C7196A9E781}">
  <dimension ref="A1:A13"/>
  <sheetViews>
    <sheetView tabSelected="1" zoomScale="125" workbookViewId="0"/>
  </sheetViews>
  <sheetFormatPr baseColWidth="10" defaultRowHeight="16" x14ac:dyDescent="0.2"/>
  <sheetData>
    <row r="1" spans="1:1" x14ac:dyDescent="0.2">
      <c r="A1" s="2" t="s">
        <v>58</v>
      </c>
    </row>
    <row r="2" spans="1:1" x14ac:dyDescent="0.2">
      <c r="A2" s="3" t="s">
        <v>57</v>
      </c>
    </row>
    <row r="3" spans="1:1" x14ac:dyDescent="0.2">
      <c r="A3" s="3" t="s">
        <v>59</v>
      </c>
    </row>
    <row r="4" spans="1:1" x14ac:dyDescent="0.2">
      <c r="A4" s="3" t="s">
        <v>60</v>
      </c>
    </row>
    <row r="5" spans="1:1" x14ac:dyDescent="0.2">
      <c r="A5" s="3" t="s">
        <v>61</v>
      </c>
    </row>
    <row r="6" spans="1:1" x14ac:dyDescent="0.2">
      <c r="A6" s="3" t="s">
        <v>62</v>
      </c>
    </row>
    <row r="7" spans="1:1" x14ac:dyDescent="0.2">
      <c r="A7" s="3" t="s">
        <v>63</v>
      </c>
    </row>
    <row r="8" spans="1:1" x14ac:dyDescent="0.2">
      <c r="A8" s="3" t="s">
        <v>64</v>
      </c>
    </row>
    <row r="9" spans="1:1" x14ac:dyDescent="0.2">
      <c r="A9" s="3" t="s">
        <v>66</v>
      </c>
    </row>
    <row r="10" spans="1:1" x14ac:dyDescent="0.2">
      <c r="A10" s="3" t="s">
        <v>65</v>
      </c>
    </row>
    <row r="11" spans="1:1" x14ac:dyDescent="0.2">
      <c r="A11" s="3" t="s">
        <v>67</v>
      </c>
    </row>
    <row r="12" spans="1:1" x14ac:dyDescent="0.2">
      <c r="A12" s="3" t="s">
        <v>68</v>
      </c>
    </row>
    <row r="13" spans="1:1" x14ac:dyDescent="0.2">
      <c r="A13" s="3" t="s">
        <v>69</v>
      </c>
    </row>
  </sheetData>
  <hyperlinks>
    <hyperlink ref="A2" location="'F.1 Telco &amp; internet – Revenue'!A1" display="Figure 1: Revenues for the telecoms &amp; internet access services, 2019-2021 (U$S millons)" xr:uid="{5866E61D-9B5E-4547-8A89-F12EB0CC90F2}"/>
    <hyperlink ref="A3" location="'F.1 Telco &amp; internet – Revenue'!A1" display="Figure 2: CR4 scores for the telecom &amp; internet access services, 2019-2021 (based on revenue)" xr:uid="{D8800E45-DCBA-0E4C-9A44-C50210BB7BEE}"/>
    <hyperlink ref="A4" location="'F.3 HHI Telco &amp; internet'!A1" display="Figure 3: HHI scores for the telecom &amp; internet access services, 2019-2021 (based on revenue)" xr:uid="{785E130C-DFC6-3145-9463-9CCC864F75AC}"/>
    <hyperlink ref="A5" location="'F.4 F.4 Trad+Online Media $'!A1" display="Figure 4: Revenues for traditional and online media, 2019-2021 (US$ millions)" xr:uid="{241411B2-E8B0-8140-BB8C-3FC3D304A091}"/>
    <hyperlink ref="A6" location="'F.5 CR4 Trad+Online Media'!A1" display="Figure 5: CR4 scores for traditional and online media, 2019-2021" xr:uid="{2C4272E9-C5A9-A44A-A354-12F1EC7F81A3}"/>
    <hyperlink ref="A7" location="'F.6 HHI Trad+Online Media'!A1" display="Figure 6: HHI Scores for traditional and online media, 2019-2021 (based on revenue)" xr:uid="{87DEA78C-FFCB-0B4D-A199-826B58F42B48}"/>
    <hyperlink ref="A8" location="'F.7 OVD - %Rev'!A1" display="Figure 7: Online video services (market share based on revenue)" xr:uid="{4BA7D86C-FA4B-7E41-982C-A7A4B4DD91FF}"/>
    <hyperlink ref="A10" location="'F.9 CR4 Core Internet'!A1" display="Figure 9: CR4 scores for core internet sectors, 2019-2021" xr:uid="{7EEFE3EE-C718-054A-A12D-40CC4C9B46CE}"/>
    <hyperlink ref="A9" location="'F.8 Core Internet $'!A1" display="Figure 8: Revenues for internet advertising, 2019-2021 (US$, millions)" xr:uid="{74375637-F0CB-2F40-A946-DA18894247F5}"/>
    <hyperlink ref="A11" location="'F.10 HHI Core Internet'!A1" display="Figure 10: HHI scores for core internet sectors, 2019-2021" xr:uid="{E34CD16D-B640-924F-A252-7906558DD801}"/>
    <hyperlink ref="A12" location="'F.11 Media Industries Dev $'!A1" display="Figure 11: Development of media industries, 2019-2021 (US$ millions)" xr:uid="{D00BB68D-3A59-DF46-8911-6A31F341BD9B}"/>
    <hyperlink ref="A13" location="'F.12 Top Telco &amp; Media Comp'!A1" display="Figure 12: Main economic groups’ revenue from telecoms &amp; internet access services and traditional and online media, 2019-2021 (US$ millions)" xr:uid="{73742130-8C87-E44B-B34A-D529B416923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5"/>
  <sheetViews>
    <sheetView zoomScale="125" workbookViewId="0">
      <selection activeCell="G14" sqref="G14"/>
    </sheetView>
  </sheetViews>
  <sheetFormatPr baseColWidth="10" defaultRowHeight="16" x14ac:dyDescent="0.2"/>
  <cols>
    <col min="1" max="1" width="17.1640625" customWidth="1"/>
    <col min="3" max="3" width="10" customWidth="1"/>
    <col min="4" max="4" width="13.5" customWidth="1"/>
    <col min="5" max="5" width="14.6640625" customWidth="1"/>
    <col min="6" max="6" width="10" customWidth="1"/>
  </cols>
  <sheetData>
    <row r="1" spans="1:6" x14ac:dyDescent="0.2">
      <c r="A1" t="s">
        <v>57</v>
      </c>
    </row>
    <row r="2" spans="1:6" s="2" customFormat="1" x14ac:dyDescent="0.2"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</row>
    <row r="3" spans="1:6" x14ac:dyDescent="0.2">
      <c r="A3">
        <v>2019</v>
      </c>
      <c r="B3">
        <v>1357</v>
      </c>
      <c r="C3">
        <v>1687</v>
      </c>
      <c r="D3">
        <v>768</v>
      </c>
      <c r="E3">
        <v>791</v>
      </c>
      <c r="F3">
        <f>SUM(B3:E3)</f>
        <v>4603</v>
      </c>
    </row>
    <row r="4" spans="1:6" x14ac:dyDescent="0.2">
      <c r="A4">
        <v>2020</v>
      </c>
      <c r="B4">
        <v>1182</v>
      </c>
      <c r="C4">
        <v>1790</v>
      </c>
      <c r="D4">
        <v>759</v>
      </c>
      <c r="E4">
        <v>735</v>
      </c>
      <c r="F4">
        <f>SUM(B4:E4)</f>
        <v>4466</v>
      </c>
    </row>
    <row r="5" spans="1:6" x14ac:dyDescent="0.2">
      <c r="A5">
        <v>2021</v>
      </c>
      <c r="B5" s="1">
        <v>1479.2153556325502</v>
      </c>
      <c r="C5">
        <v>1977</v>
      </c>
      <c r="D5">
        <v>768</v>
      </c>
      <c r="E5">
        <v>802</v>
      </c>
      <c r="F5" s="1">
        <f>SUM(B5:E5)</f>
        <v>5026.2153556325502</v>
      </c>
    </row>
  </sheetData>
  <pageMargins left="0.7" right="0.7" top="0.75" bottom="0.75" header="0.3" footer="0.3"/>
  <ignoredErrors>
    <ignoredError sqref="F3:F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6"/>
  <sheetViews>
    <sheetView workbookViewId="0">
      <selection activeCell="F9" sqref="F9"/>
    </sheetView>
  </sheetViews>
  <sheetFormatPr baseColWidth="10" defaultRowHeight="16" x14ac:dyDescent="0.2"/>
  <cols>
    <col min="2" max="4" width="7.33203125" customWidth="1"/>
  </cols>
  <sheetData>
    <row r="1" spans="1:4" x14ac:dyDescent="0.2">
      <c r="A1" s="5" t="s">
        <v>59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0</v>
      </c>
      <c r="B3">
        <v>88</v>
      </c>
      <c r="C3">
        <v>88</v>
      </c>
      <c r="D3">
        <v>89</v>
      </c>
    </row>
    <row r="4" spans="1:4" x14ac:dyDescent="0.2">
      <c r="A4" t="s">
        <v>1</v>
      </c>
      <c r="B4">
        <v>98</v>
      </c>
      <c r="C4">
        <v>98</v>
      </c>
      <c r="D4">
        <v>98</v>
      </c>
    </row>
    <row r="5" spans="1:4" x14ac:dyDescent="0.2">
      <c r="A5" t="s">
        <v>2</v>
      </c>
      <c r="B5">
        <v>87</v>
      </c>
      <c r="C5">
        <v>81</v>
      </c>
      <c r="D5">
        <v>76</v>
      </c>
    </row>
    <row r="6" spans="1:4" x14ac:dyDescent="0.2">
      <c r="A6" t="s">
        <v>3</v>
      </c>
      <c r="B6">
        <v>83</v>
      </c>
      <c r="C6">
        <v>84</v>
      </c>
      <c r="D6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6"/>
  <sheetViews>
    <sheetView workbookViewId="0"/>
  </sheetViews>
  <sheetFormatPr baseColWidth="10" defaultRowHeight="16" x14ac:dyDescent="0.2"/>
  <sheetData>
    <row r="1" spans="1:4" x14ac:dyDescent="0.2">
      <c r="A1" t="s">
        <v>60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0</v>
      </c>
      <c r="B3">
        <v>2468</v>
      </c>
      <c r="C3">
        <v>2359</v>
      </c>
      <c r="D3">
        <v>2324</v>
      </c>
    </row>
    <row r="4" spans="1:4" x14ac:dyDescent="0.2">
      <c r="A4" t="s">
        <v>1</v>
      </c>
      <c r="B4">
        <v>2471</v>
      </c>
      <c r="C4">
        <v>2496</v>
      </c>
      <c r="D4">
        <v>2531</v>
      </c>
    </row>
    <row r="5" spans="1:4" x14ac:dyDescent="0.2">
      <c r="A5" t="s">
        <v>2</v>
      </c>
      <c r="B5">
        <v>2553</v>
      </c>
      <c r="C5">
        <v>2247</v>
      </c>
      <c r="D5">
        <v>1848</v>
      </c>
    </row>
    <row r="6" spans="1:4" x14ac:dyDescent="0.2">
      <c r="A6" t="s">
        <v>3</v>
      </c>
      <c r="B6">
        <v>2058</v>
      </c>
      <c r="C6">
        <v>2040</v>
      </c>
      <c r="D6">
        <v>1921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5"/>
  <sheetViews>
    <sheetView workbookViewId="0"/>
  </sheetViews>
  <sheetFormatPr baseColWidth="10" defaultRowHeight="16" x14ac:dyDescent="0.2"/>
  <cols>
    <col min="2" max="2" width="14.6640625" bestFit="1" customWidth="1"/>
  </cols>
  <sheetData>
    <row r="1" spans="1:4" x14ac:dyDescent="0.2">
      <c r="A1" t="s">
        <v>61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5</v>
      </c>
      <c r="B3">
        <v>273</v>
      </c>
      <c r="C3">
        <v>244</v>
      </c>
      <c r="D3">
        <v>252</v>
      </c>
    </row>
    <row r="4" spans="1:4" x14ac:dyDescent="0.2">
      <c r="A4" t="s">
        <v>31</v>
      </c>
      <c r="B4">
        <v>51</v>
      </c>
      <c r="C4">
        <v>43</v>
      </c>
      <c r="D4">
        <v>44</v>
      </c>
    </row>
    <row r="5" spans="1:4" x14ac:dyDescent="0.2">
      <c r="A5" t="s">
        <v>7</v>
      </c>
      <c r="B5">
        <v>76</v>
      </c>
      <c r="C5">
        <v>101</v>
      </c>
      <c r="D5">
        <v>151</v>
      </c>
    </row>
    <row r="6" spans="1:4" x14ac:dyDescent="0.2">
      <c r="A6" t="s">
        <v>8</v>
      </c>
      <c r="B6">
        <v>74</v>
      </c>
      <c r="C6">
        <v>55</v>
      </c>
      <c r="D6">
        <v>69</v>
      </c>
    </row>
    <row r="7" spans="1:4" x14ac:dyDescent="0.2">
      <c r="A7" t="s">
        <v>9</v>
      </c>
      <c r="B7">
        <v>80</v>
      </c>
      <c r="C7">
        <v>62</v>
      </c>
      <c r="D7">
        <v>83</v>
      </c>
    </row>
    <row r="8" spans="1:4" x14ac:dyDescent="0.2">
      <c r="A8" t="s">
        <v>10</v>
      </c>
      <c r="B8">
        <v>20</v>
      </c>
      <c r="C8">
        <v>20</v>
      </c>
      <c r="D8">
        <v>20</v>
      </c>
    </row>
    <row r="9" spans="1:4" x14ac:dyDescent="0.2">
      <c r="A9" t="s">
        <v>11</v>
      </c>
      <c r="B9">
        <v>241</v>
      </c>
      <c r="C9">
        <v>166</v>
      </c>
      <c r="D9">
        <v>167</v>
      </c>
    </row>
    <row r="10" spans="1:4" x14ac:dyDescent="0.2">
      <c r="A10" t="s">
        <v>12</v>
      </c>
      <c r="B10">
        <v>55</v>
      </c>
      <c r="C10">
        <v>44</v>
      </c>
      <c r="D10">
        <v>47</v>
      </c>
    </row>
    <row r="11" spans="1:4" x14ac:dyDescent="0.2">
      <c r="A11" t="s">
        <v>13</v>
      </c>
      <c r="B11">
        <v>162</v>
      </c>
      <c r="C11">
        <v>239</v>
      </c>
      <c r="D11">
        <v>311</v>
      </c>
    </row>
    <row r="12" spans="1:4" x14ac:dyDescent="0.2">
      <c r="A12" t="s">
        <v>15</v>
      </c>
    </row>
    <row r="13" spans="1:4" x14ac:dyDescent="0.2">
      <c r="A13" t="s">
        <v>4</v>
      </c>
      <c r="B13">
        <f>SUM(B3:B11)</f>
        <v>1032</v>
      </c>
      <c r="C13">
        <f>SUM(C3:C12)</f>
        <v>974</v>
      </c>
      <c r="D13">
        <f>SUM(D3:D12)</f>
        <v>1144</v>
      </c>
    </row>
    <row r="24" spans="1:4" x14ac:dyDescent="0.2">
      <c r="B24">
        <v>2019</v>
      </c>
      <c r="C24">
        <v>2020</v>
      </c>
      <c r="D24">
        <v>2021</v>
      </c>
    </row>
    <row r="25" spans="1:4" x14ac:dyDescent="0.2">
      <c r="A25" t="s">
        <v>5</v>
      </c>
      <c r="B25">
        <f>(273*1000)/752.14</f>
        <v>362.96434174488792</v>
      </c>
      <c r="C25">
        <v>244</v>
      </c>
      <c r="D25">
        <v>252</v>
      </c>
    </row>
    <row r="26" spans="1:4" x14ac:dyDescent="0.2">
      <c r="A26" t="s">
        <v>31</v>
      </c>
      <c r="B26">
        <v>51</v>
      </c>
      <c r="C26">
        <v>43</v>
      </c>
      <c r="D26">
        <v>44</v>
      </c>
    </row>
    <row r="27" spans="1:4" x14ac:dyDescent="0.2">
      <c r="A27" t="s">
        <v>7</v>
      </c>
      <c r="B27">
        <v>76</v>
      </c>
      <c r="C27">
        <v>101</v>
      </c>
      <c r="D27">
        <v>151</v>
      </c>
    </row>
    <row r="28" spans="1:4" x14ac:dyDescent="0.2">
      <c r="A28" t="s">
        <v>8</v>
      </c>
      <c r="B28">
        <v>74</v>
      </c>
      <c r="C28">
        <v>55</v>
      </c>
      <c r="D28">
        <v>69</v>
      </c>
    </row>
    <row r="29" spans="1:4" x14ac:dyDescent="0.2">
      <c r="A29" t="s">
        <v>9</v>
      </c>
      <c r="B29">
        <v>80</v>
      </c>
      <c r="C29">
        <v>62</v>
      </c>
      <c r="D29">
        <v>83</v>
      </c>
    </row>
    <row r="30" spans="1:4" x14ac:dyDescent="0.2">
      <c r="A30" t="s">
        <v>10</v>
      </c>
      <c r="B30">
        <v>20</v>
      </c>
      <c r="C30">
        <v>20</v>
      </c>
      <c r="D30">
        <v>20</v>
      </c>
    </row>
    <row r="31" spans="1:4" x14ac:dyDescent="0.2">
      <c r="A31" t="s">
        <v>11</v>
      </c>
      <c r="B31">
        <v>241</v>
      </c>
      <c r="C31">
        <v>166</v>
      </c>
      <c r="D31">
        <v>167</v>
      </c>
    </row>
    <row r="32" spans="1:4" x14ac:dyDescent="0.2">
      <c r="A32" t="s">
        <v>12</v>
      </c>
      <c r="B32">
        <v>55</v>
      </c>
      <c r="C32">
        <v>44</v>
      </c>
      <c r="D32">
        <v>47</v>
      </c>
    </row>
    <row r="33" spans="1:4" x14ac:dyDescent="0.2">
      <c r="A33" t="s">
        <v>13</v>
      </c>
      <c r="B33">
        <v>162</v>
      </c>
      <c r="C33">
        <v>239</v>
      </c>
      <c r="D33">
        <v>311</v>
      </c>
    </row>
    <row r="34" spans="1:4" x14ac:dyDescent="0.2">
      <c r="A34" t="s">
        <v>15</v>
      </c>
    </row>
    <row r="35" spans="1:4" x14ac:dyDescent="0.2">
      <c r="A35" t="s">
        <v>4</v>
      </c>
      <c r="B35">
        <f>SUM(B25:B33)</f>
        <v>1121.9643417448879</v>
      </c>
      <c r="C35">
        <f>SUM(C25:C34)</f>
        <v>974</v>
      </c>
      <c r="D35">
        <f>SUM(D25:D34)</f>
        <v>1144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"/>
  <sheetViews>
    <sheetView workbookViewId="0"/>
  </sheetViews>
  <sheetFormatPr baseColWidth="10" defaultRowHeight="16" x14ac:dyDescent="0.2"/>
  <cols>
    <col min="1" max="1" width="12.1640625" customWidth="1"/>
  </cols>
  <sheetData>
    <row r="1" spans="1:4" x14ac:dyDescent="0.2">
      <c r="A1" t="s">
        <v>62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5</v>
      </c>
      <c r="B3">
        <v>96</v>
      </c>
      <c r="C3">
        <v>95</v>
      </c>
      <c r="D3">
        <v>96</v>
      </c>
    </row>
    <row r="4" spans="1:4" x14ac:dyDescent="0.2">
      <c r="A4" t="s">
        <v>6</v>
      </c>
      <c r="B4">
        <v>83</v>
      </c>
      <c r="C4">
        <v>85</v>
      </c>
      <c r="D4">
        <v>87</v>
      </c>
    </row>
    <row r="5" spans="1:4" x14ac:dyDescent="0.2">
      <c r="A5" t="s">
        <v>7</v>
      </c>
      <c r="B5">
        <v>98</v>
      </c>
      <c r="C5">
        <v>96</v>
      </c>
      <c r="D5">
        <v>90</v>
      </c>
    </row>
    <row r="6" spans="1:4" x14ac:dyDescent="0.2">
      <c r="A6" t="s">
        <v>11</v>
      </c>
      <c r="B6">
        <v>100</v>
      </c>
      <c r="C6">
        <v>100</v>
      </c>
      <c r="D6">
        <v>100</v>
      </c>
    </row>
    <row r="7" spans="1:4" x14ac:dyDescent="0.2">
      <c r="A7" t="s">
        <v>16</v>
      </c>
      <c r="B7">
        <v>59.1</v>
      </c>
      <c r="C7">
        <v>57.3</v>
      </c>
      <c r="D7">
        <v>66.5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46"/>
  <sheetViews>
    <sheetView workbookViewId="0"/>
  </sheetViews>
  <sheetFormatPr baseColWidth="10" defaultRowHeight="16" x14ac:dyDescent="0.2"/>
  <cols>
    <col min="3" max="3" width="16.5" customWidth="1"/>
    <col min="10" max="10" width="16.1640625" bestFit="1" customWidth="1"/>
  </cols>
  <sheetData>
    <row r="1" spans="1:4" x14ac:dyDescent="0.2">
      <c r="A1" t="s">
        <v>63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5</v>
      </c>
      <c r="B3">
        <v>2430</v>
      </c>
      <c r="C3">
        <v>2477</v>
      </c>
      <c r="D3">
        <v>2442</v>
      </c>
    </row>
    <row r="4" spans="1:4" x14ac:dyDescent="0.2">
      <c r="A4" t="s">
        <v>6</v>
      </c>
      <c r="B4">
        <v>2795</v>
      </c>
      <c r="C4">
        <v>2998</v>
      </c>
      <c r="D4">
        <v>3648</v>
      </c>
    </row>
    <row r="5" spans="1:4" x14ac:dyDescent="0.2">
      <c r="A5" t="s">
        <v>7</v>
      </c>
      <c r="B5">
        <v>8318</v>
      </c>
      <c r="C5">
        <v>6930</v>
      </c>
      <c r="D5">
        <v>3315</v>
      </c>
    </row>
    <row r="6" spans="1:4" x14ac:dyDescent="0.2">
      <c r="A6" t="s">
        <v>8</v>
      </c>
      <c r="B6">
        <v>515</v>
      </c>
    </row>
    <row r="7" spans="1:4" x14ac:dyDescent="0.2">
      <c r="A7" t="s">
        <v>11</v>
      </c>
    </row>
    <row r="8" spans="1:4" x14ac:dyDescent="0.2">
      <c r="A8" t="s">
        <v>32</v>
      </c>
      <c r="B8">
        <v>1177.7603321615288</v>
      </c>
      <c r="C8">
        <v>1157.25624238412</v>
      </c>
      <c r="D8">
        <v>1457.0099981967335</v>
      </c>
    </row>
    <row r="46" spans="2:14" x14ac:dyDescent="0.2">
      <c r="B46" s="4"/>
      <c r="C46" s="4"/>
      <c r="D46" s="4"/>
      <c r="E46" s="4"/>
      <c r="F46" s="4"/>
      <c r="G46" s="4"/>
      <c r="I46" s="4"/>
      <c r="J46" s="4"/>
      <c r="K46" s="4"/>
      <c r="L46" s="4"/>
      <c r="M46" s="4"/>
      <c r="N46" s="4"/>
    </row>
  </sheetData>
  <mergeCells count="2">
    <mergeCell ref="B46:G46"/>
    <mergeCell ref="I46:N46"/>
  </mergeCells>
  <conditionalFormatting sqref="C17:C38">
    <cfRule type="cellIs" dxfId="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4"/>
  <sheetViews>
    <sheetView workbookViewId="0"/>
  </sheetViews>
  <sheetFormatPr baseColWidth="10" defaultRowHeight="16" x14ac:dyDescent="0.2"/>
  <sheetData>
    <row r="1" spans="1:3" x14ac:dyDescent="0.2">
      <c r="A1" t="s">
        <v>64</v>
      </c>
    </row>
    <row r="2" spans="1:3" s="2" customFormat="1" x14ac:dyDescent="0.2">
      <c r="A2" s="2" t="s">
        <v>33</v>
      </c>
      <c r="B2" s="2" t="s">
        <v>34</v>
      </c>
      <c r="C2" s="2" t="s">
        <v>36</v>
      </c>
    </row>
    <row r="3" spans="1:3" x14ac:dyDescent="0.2">
      <c r="A3">
        <v>2019</v>
      </c>
      <c r="B3" t="s">
        <v>35</v>
      </c>
      <c r="C3">
        <v>91.15</v>
      </c>
    </row>
    <row r="4" spans="1:3" x14ac:dyDescent="0.2">
      <c r="A4">
        <v>2019</v>
      </c>
      <c r="B4" t="s">
        <v>37</v>
      </c>
      <c r="C4">
        <v>3.16</v>
      </c>
    </row>
    <row r="5" spans="1:3" x14ac:dyDescent="0.2">
      <c r="A5">
        <v>2019</v>
      </c>
      <c r="B5" t="s">
        <v>38</v>
      </c>
      <c r="C5">
        <v>2.73</v>
      </c>
    </row>
    <row r="6" spans="1:3" x14ac:dyDescent="0.2">
      <c r="A6">
        <v>2020</v>
      </c>
      <c r="B6" t="s">
        <v>35</v>
      </c>
      <c r="C6">
        <v>82.6</v>
      </c>
    </row>
    <row r="7" spans="1:3" x14ac:dyDescent="0.2">
      <c r="A7">
        <v>2020</v>
      </c>
      <c r="B7" t="s">
        <v>37</v>
      </c>
      <c r="C7">
        <v>10.1</v>
      </c>
    </row>
    <row r="8" spans="1:3" x14ac:dyDescent="0.2">
      <c r="A8">
        <v>2020</v>
      </c>
      <c r="B8" t="s">
        <v>39</v>
      </c>
      <c r="C8">
        <v>1.7</v>
      </c>
    </row>
    <row r="9" spans="1:3" x14ac:dyDescent="0.2">
      <c r="A9">
        <v>2020</v>
      </c>
      <c r="B9" t="s">
        <v>40</v>
      </c>
      <c r="C9">
        <v>1.6</v>
      </c>
    </row>
    <row r="10" spans="1:3" x14ac:dyDescent="0.2">
      <c r="A10">
        <v>2021</v>
      </c>
      <c r="B10" t="s">
        <v>35</v>
      </c>
      <c r="C10">
        <v>52.8</v>
      </c>
    </row>
    <row r="11" spans="1:3" x14ac:dyDescent="0.2">
      <c r="A11">
        <v>2021</v>
      </c>
      <c r="B11" t="s">
        <v>41</v>
      </c>
      <c r="C11">
        <f>16.7+4.3</f>
        <v>21</v>
      </c>
    </row>
    <row r="12" spans="1:3" x14ac:dyDescent="0.2">
      <c r="A12">
        <v>2021</v>
      </c>
      <c r="B12" t="s">
        <v>42</v>
      </c>
      <c r="C12">
        <v>12.6</v>
      </c>
    </row>
    <row r="13" spans="1:3" x14ac:dyDescent="0.2">
      <c r="A13">
        <v>2021</v>
      </c>
      <c r="B13" t="s">
        <v>37</v>
      </c>
      <c r="C13">
        <v>7.8</v>
      </c>
    </row>
    <row r="14" spans="1:3" x14ac:dyDescent="0.2">
      <c r="A14">
        <v>2021</v>
      </c>
      <c r="B14" t="s">
        <v>43</v>
      </c>
      <c r="C14">
        <v>3.8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5"/>
  <sheetViews>
    <sheetView workbookViewId="0"/>
  </sheetViews>
  <sheetFormatPr baseColWidth="10" defaultRowHeight="16" x14ac:dyDescent="0.2"/>
  <sheetData>
    <row r="1" spans="1:4" x14ac:dyDescent="0.2">
      <c r="A1" t="s">
        <v>66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17</v>
      </c>
      <c r="B3" t="s">
        <v>14</v>
      </c>
      <c r="C3" t="s">
        <v>14</v>
      </c>
      <c r="D3" t="s">
        <v>14</v>
      </c>
    </row>
    <row r="4" spans="1:4" x14ac:dyDescent="0.2">
      <c r="A4" t="s">
        <v>18</v>
      </c>
      <c r="B4">
        <v>293</v>
      </c>
      <c r="C4">
        <v>315</v>
      </c>
      <c r="D4">
        <v>432</v>
      </c>
    </row>
    <row r="5" spans="1:4" x14ac:dyDescent="0.2">
      <c r="A5" t="s">
        <v>4</v>
      </c>
      <c r="B5">
        <v>293</v>
      </c>
      <c r="C5">
        <v>315</v>
      </c>
      <c r="D5">
        <v>432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11"/>
  <sheetViews>
    <sheetView workbookViewId="0"/>
  </sheetViews>
  <sheetFormatPr baseColWidth="10" defaultRowHeight="16" x14ac:dyDescent="0.2"/>
  <sheetData>
    <row r="1" spans="1:4" x14ac:dyDescent="0.2">
      <c r="A1" t="s">
        <v>65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19</v>
      </c>
      <c r="B3">
        <v>70</v>
      </c>
      <c r="C3">
        <v>64</v>
      </c>
      <c r="D3">
        <v>98</v>
      </c>
    </row>
    <row r="4" spans="1:4" x14ac:dyDescent="0.2">
      <c r="A4" t="s">
        <v>20</v>
      </c>
      <c r="B4">
        <v>91</v>
      </c>
      <c r="C4">
        <v>91</v>
      </c>
      <c r="D4">
        <v>91</v>
      </c>
    </row>
    <row r="5" spans="1:4" x14ac:dyDescent="0.2">
      <c r="A5" t="s">
        <v>21</v>
      </c>
      <c r="B5">
        <v>100</v>
      </c>
      <c r="C5">
        <v>100</v>
      </c>
      <c r="D5">
        <v>100</v>
      </c>
    </row>
    <row r="6" spans="1:4" x14ac:dyDescent="0.2">
      <c r="A6" t="s">
        <v>22</v>
      </c>
      <c r="B6">
        <v>100</v>
      </c>
      <c r="C6">
        <v>100</v>
      </c>
      <c r="D6">
        <v>99</v>
      </c>
    </row>
    <row r="7" spans="1:4" x14ac:dyDescent="0.2">
      <c r="A7" t="s">
        <v>23</v>
      </c>
      <c r="B7">
        <v>100</v>
      </c>
      <c r="C7">
        <v>100</v>
      </c>
      <c r="D7">
        <v>100</v>
      </c>
    </row>
    <row r="8" spans="1:4" x14ac:dyDescent="0.2">
      <c r="A8" t="s">
        <v>24</v>
      </c>
      <c r="B8">
        <v>100</v>
      </c>
      <c r="C8">
        <v>100</v>
      </c>
      <c r="D8">
        <v>100</v>
      </c>
    </row>
    <row r="9" spans="1:4" x14ac:dyDescent="0.2">
      <c r="A9" t="s">
        <v>25</v>
      </c>
      <c r="B9">
        <v>99</v>
      </c>
      <c r="C9">
        <v>99</v>
      </c>
      <c r="D9">
        <v>99</v>
      </c>
    </row>
    <row r="10" spans="1:4" x14ac:dyDescent="0.2">
      <c r="A10" t="s">
        <v>26</v>
      </c>
      <c r="B10">
        <v>97</v>
      </c>
      <c r="C10">
        <v>96</v>
      </c>
      <c r="D10">
        <v>95</v>
      </c>
    </row>
    <row r="11" spans="1:4" x14ac:dyDescent="0.2">
      <c r="A11" t="s">
        <v>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10"/>
  <sheetViews>
    <sheetView workbookViewId="0"/>
  </sheetViews>
  <sheetFormatPr baseColWidth="10" defaultRowHeight="16" x14ac:dyDescent="0.2"/>
  <sheetData>
    <row r="1" spans="1:4" x14ac:dyDescent="0.2">
      <c r="A1" t="s">
        <v>67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19</v>
      </c>
      <c r="B3">
        <v>1776</v>
      </c>
      <c r="C3">
        <v>1539</v>
      </c>
      <c r="D3">
        <v>4801</v>
      </c>
    </row>
    <row r="4" spans="1:4" x14ac:dyDescent="0.2">
      <c r="A4" t="s">
        <v>20</v>
      </c>
      <c r="B4">
        <v>3689</v>
      </c>
      <c r="C4">
        <v>3966</v>
      </c>
      <c r="D4">
        <v>4676</v>
      </c>
    </row>
    <row r="5" spans="1:4" x14ac:dyDescent="0.2">
      <c r="A5" t="s">
        <v>21</v>
      </c>
      <c r="B5">
        <v>9910</v>
      </c>
      <c r="C5">
        <v>9914</v>
      </c>
      <c r="D5">
        <v>9827</v>
      </c>
    </row>
    <row r="6" spans="1:4" x14ac:dyDescent="0.2">
      <c r="A6" t="s">
        <v>22</v>
      </c>
      <c r="B6">
        <v>9452</v>
      </c>
      <c r="C6">
        <v>9273</v>
      </c>
      <c r="D6">
        <v>8963</v>
      </c>
    </row>
    <row r="7" spans="1:4" x14ac:dyDescent="0.2">
      <c r="A7" t="s">
        <v>23</v>
      </c>
      <c r="B7">
        <v>7253</v>
      </c>
      <c r="C7">
        <v>7498</v>
      </c>
      <c r="D7">
        <v>7560</v>
      </c>
    </row>
    <row r="8" spans="1:4" x14ac:dyDescent="0.2">
      <c r="A8" t="s">
        <v>24</v>
      </c>
      <c r="B8">
        <v>5106</v>
      </c>
      <c r="C8">
        <v>5871</v>
      </c>
      <c r="D8">
        <v>6939</v>
      </c>
    </row>
    <row r="9" spans="1:4" x14ac:dyDescent="0.2">
      <c r="A9" t="s">
        <v>25</v>
      </c>
      <c r="B9">
        <v>6509</v>
      </c>
      <c r="C9">
        <v>6888</v>
      </c>
      <c r="D9">
        <v>7025</v>
      </c>
    </row>
    <row r="10" spans="1:4" x14ac:dyDescent="0.2">
      <c r="A10" t="s">
        <v>26</v>
      </c>
      <c r="B10">
        <v>6679</v>
      </c>
      <c r="C10">
        <v>6576</v>
      </c>
      <c r="D10">
        <v>6201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6"/>
  <sheetViews>
    <sheetView zoomScaleNormal="100" workbookViewId="0"/>
  </sheetViews>
  <sheetFormatPr baseColWidth="10" defaultRowHeight="16" x14ac:dyDescent="0.2"/>
  <sheetData>
    <row r="1" spans="1:4" x14ac:dyDescent="0.2">
      <c r="A1" t="s">
        <v>68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45</v>
      </c>
      <c r="B3">
        <v>4603</v>
      </c>
      <c r="C3">
        <v>4466</v>
      </c>
      <c r="D3">
        <v>5026</v>
      </c>
    </row>
    <row r="4" spans="1:4" x14ac:dyDescent="0.2">
      <c r="A4" t="s">
        <v>44</v>
      </c>
      <c r="B4">
        <v>1032</v>
      </c>
      <c r="C4">
        <v>974</v>
      </c>
      <c r="D4">
        <v>1144</v>
      </c>
    </row>
    <row r="5" spans="1:4" x14ac:dyDescent="0.2">
      <c r="A5" t="s">
        <v>47</v>
      </c>
      <c r="B5">
        <v>293</v>
      </c>
      <c r="C5">
        <v>315</v>
      </c>
      <c r="D5">
        <v>432</v>
      </c>
    </row>
    <row r="6" spans="1:4" x14ac:dyDescent="0.2">
      <c r="A6" t="s">
        <v>27</v>
      </c>
      <c r="B6">
        <f>SUM(B3:B5)</f>
        <v>5928</v>
      </c>
      <c r="C6">
        <f>SUM(C3:C5)</f>
        <v>5755</v>
      </c>
      <c r="D6">
        <f>SUM(D3:D5)</f>
        <v>6602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26B37-6EB6-4489-B7BD-5C5A42DE51D4}">
  <dimension ref="A1:D14"/>
  <sheetViews>
    <sheetView zoomScale="120" zoomScaleNormal="120" workbookViewId="0">
      <selection activeCell="E13" sqref="E13"/>
    </sheetView>
  </sheetViews>
  <sheetFormatPr baseColWidth="10" defaultColWidth="11" defaultRowHeight="16" x14ac:dyDescent="0.2"/>
  <cols>
    <col min="1" max="1" width="13.1640625" customWidth="1"/>
  </cols>
  <sheetData>
    <row r="1" spans="1:4" x14ac:dyDescent="0.2">
      <c r="A1" t="s">
        <v>69</v>
      </c>
    </row>
    <row r="2" spans="1:4" s="2" customFormat="1" x14ac:dyDescent="0.2">
      <c r="B2" s="2">
        <v>2019</v>
      </c>
      <c r="C2" s="2">
        <v>2020</v>
      </c>
      <c r="D2" s="2">
        <v>2021</v>
      </c>
    </row>
    <row r="3" spans="1:4" x14ac:dyDescent="0.2">
      <c r="A3" t="s">
        <v>50</v>
      </c>
      <c r="B3">
        <v>1960.34</v>
      </c>
      <c r="C3">
        <v>1827.42</v>
      </c>
      <c r="D3">
        <v>2167.8200000000002</v>
      </c>
    </row>
    <row r="4" spans="1:4" x14ac:dyDescent="0.2">
      <c r="A4" t="s">
        <v>49</v>
      </c>
      <c r="B4">
        <v>1188.42</v>
      </c>
      <c r="C4">
        <v>984.14</v>
      </c>
      <c r="D4">
        <v>1078.28</v>
      </c>
    </row>
    <row r="5" spans="1:4" x14ac:dyDescent="0.2">
      <c r="A5" t="s">
        <v>48</v>
      </c>
      <c r="B5">
        <v>1072.97</v>
      </c>
      <c r="C5">
        <v>889.36</v>
      </c>
      <c r="D5">
        <v>1066.1199999999999</v>
      </c>
    </row>
    <row r="6" spans="1:4" x14ac:dyDescent="0.2">
      <c r="A6" t="s">
        <v>52</v>
      </c>
      <c r="B6">
        <v>909.86</v>
      </c>
      <c r="C6">
        <v>777.3</v>
      </c>
      <c r="D6">
        <v>752.63</v>
      </c>
    </row>
    <row r="7" spans="1:4" x14ac:dyDescent="0.2">
      <c r="A7" t="s">
        <v>51</v>
      </c>
      <c r="D7">
        <v>684.3</v>
      </c>
    </row>
    <row r="8" spans="1:4" x14ac:dyDescent="0.2">
      <c r="A8" t="s">
        <v>29</v>
      </c>
      <c r="B8">
        <v>262.5</v>
      </c>
      <c r="C8">
        <v>259.5</v>
      </c>
      <c r="D8">
        <v>363.3</v>
      </c>
    </row>
    <row r="9" spans="1:4" x14ac:dyDescent="0.2">
      <c r="A9" t="s">
        <v>30</v>
      </c>
      <c r="B9">
        <v>169.7</v>
      </c>
      <c r="C9">
        <v>150.9</v>
      </c>
      <c r="D9">
        <v>205.7</v>
      </c>
    </row>
    <row r="10" spans="1:4" x14ac:dyDescent="0.2">
      <c r="A10" t="s">
        <v>53</v>
      </c>
      <c r="B10">
        <v>115.38</v>
      </c>
      <c r="C10">
        <v>88.63</v>
      </c>
      <c r="D10">
        <v>129.69999999999999</v>
      </c>
    </row>
    <row r="11" spans="1:4" x14ac:dyDescent="0.2">
      <c r="A11" t="s">
        <v>28</v>
      </c>
      <c r="B11">
        <v>79.2</v>
      </c>
      <c r="C11">
        <v>63.9</v>
      </c>
      <c r="D11">
        <v>117.2</v>
      </c>
    </row>
    <row r="12" spans="1:4" x14ac:dyDescent="0.2">
      <c r="A12" t="s">
        <v>54</v>
      </c>
      <c r="B12">
        <v>93.32</v>
      </c>
      <c r="C12">
        <v>90.73</v>
      </c>
      <c r="D12">
        <v>84.7</v>
      </c>
    </row>
    <row r="13" spans="1:4" x14ac:dyDescent="0.2">
      <c r="A13" t="s">
        <v>56</v>
      </c>
      <c r="B13">
        <v>61.6</v>
      </c>
      <c r="C13">
        <v>34.5</v>
      </c>
      <c r="D13">
        <v>50.9</v>
      </c>
    </row>
    <row r="14" spans="1:4" x14ac:dyDescent="0.2">
      <c r="A14" t="s">
        <v>55</v>
      </c>
      <c r="B14">
        <v>60.48</v>
      </c>
      <c r="C14">
        <v>39.21</v>
      </c>
      <c r="D14">
        <v>37.21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</vt:i4>
      </vt:variant>
    </vt:vector>
  </HeadingPairs>
  <TitlesOfParts>
    <vt:vector size="14" baseType="lpstr">
      <vt:lpstr>Table of Contents</vt:lpstr>
      <vt:lpstr>F.1 Telco &amp; internet – Revenue</vt:lpstr>
      <vt:lpstr>F.2 CR4 Telco &amp; internet</vt:lpstr>
      <vt:lpstr>F.3 HHI Telco &amp; internet</vt:lpstr>
      <vt:lpstr>F.4 F.4 Trad+Online Media $</vt:lpstr>
      <vt:lpstr>F.5 CR4 Trad+Online Media</vt:lpstr>
      <vt:lpstr>F.6 HHI Trad+Online Media</vt:lpstr>
      <vt:lpstr>F.7 OVD - %Rev</vt:lpstr>
      <vt:lpstr>F.8 Core Internet $</vt:lpstr>
      <vt:lpstr>F.9 CR4 Core Internet</vt:lpstr>
      <vt:lpstr>F.10 HHI Core Internet</vt:lpstr>
      <vt:lpstr>F.11 Media Industries Dev $</vt:lpstr>
      <vt:lpstr>F.12 Top Telco &amp; Media Comp</vt:lpstr>
      <vt:lpstr>'F.11 Media Industries Dev $'!_Toc175329119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Mastrini</dc:creator>
  <cp:lastModifiedBy>Agnes Malkinson</cp:lastModifiedBy>
  <dcterms:created xsi:type="dcterms:W3CDTF">2023-11-09T19:00:03Z</dcterms:created>
  <dcterms:modified xsi:type="dcterms:W3CDTF">2024-09-10T00:40:46Z</dcterms:modified>
</cp:coreProperties>
</file>