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petrszczepanik/Library/Mobile Documents/com~apple~CloudDocs/GMIC project/GMICP Report PL/"/>
    </mc:Choice>
  </mc:AlternateContent>
  <xr:revisionPtr revIDLastSave="0" documentId="13_ncr:1_{503693E3-68DF-044F-9B6B-D6E7C033C123}" xr6:coauthVersionLast="47" xr6:coauthVersionMax="47" xr10:uidLastSave="{00000000-0000-0000-0000-000000000000}"/>
  <bookViews>
    <workbookView xWindow="0" yWindow="9860" windowWidth="28800" windowHeight="8140" tabRatio="814" xr2:uid="{00000000-000D-0000-FFFF-FFFF00000000}"/>
  </bookViews>
  <sheets>
    <sheet name="Total Revenue (Millions)" sheetId="5" r:id="rId1"/>
    <sheet name="Unified sheet" sheetId="7" r:id="rId2"/>
    <sheet name="Concentration Metrics" sheetId="3" r:id="rId3"/>
    <sheet name="Mergers &amp; Aquisitions" sheetId="4" r:id="rId4"/>
  </sheets>
  <definedNames>
    <definedName name="_xlnm._FilterDatabase" localSheetId="0" hidden="1">'Total Revenue (Millions)'!$A$1:$U$86</definedName>
    <definedName name="_xlnm._FilterDatabase" localSheetId="1" hidden="1">'Unified sheet'!$A$1:$AF$617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giZTlgE6DMs1Offj+H895gzvmMk5v34o9aWOGMbdqZw="/>
    </ext>
  </extLst>
</workbook>
</file>

<file path=xl/calcChain.xml><?xml version="1.0" encoding="utf-8"?>
<calcChain xmlns="http://schemas.openxmlformats.org/spreadsheetml/2006/main">
  <c r="H268" i="7" l="1"/>
  <c r="H269" i="7"/>
  <c r="H270" i="7"/>
  <c r="H271" i="7"/>
  <c r="H272" i="7"/>
  <c r="H120" i="7"/>
  <c r="H169" i="7"/>
  <c r="H536" i="7"/>
  <c r="H502" i="7"/>
  <c r="E61" i="5"/>
  <c r="E62" i="5"/>
  <c r="H493" i="7" l="1"/>
  <c r="H467" i="7"/>
  <c r="H474" i="7"/>
  <c r="H492" i="7"/>
  <c r="H472" i="7"/>
  <c r="H466" i="7"/>
  <c r="H461" i="7"/>
  <c r="H481" i="7"/>
  <c r="H489" i="7"/>
  <c r="H479" i="7"/>
  <c r="H201" i="7"/>
  <c r="H191" i="7"/>
  <c r="H196" i="7"/>
  <c r="H6" i="7"/>
  <c r="H11" i="7"/>
  <c r="H257" i="7"/>
  <c r="H267" i="7"/>
  <c r="H262" i="7"/>
  <c r="H150" i="7"/>
  <c r="H160" i="7"/>
  <c r="H170" i="7"/>
  <c r="H165" i="7"/>
  <c r="H155" i="7"/>
  <c r="H371" i="7"/>
  <c r="H376" i="7"/>
  <c r="H361" i="7"/>
  <c r="H366" i="7"/>
  <c r="H180" i="7"/>
  <c r="H175" i="7"/>
  <c r="H185" i="7"/>
  <c r="H381" i="7"/>
  <c r="H386" i="7"/>
  <c r="H551" i="7"/>
  <c r="H546" i="7"/>
  <c r="H541" i="7"/>
  <c r="H531" i="7"/>
  <c r="H506" i="7"/>
  <c r="H501" i="7"/>
  <c r="H526" i="7"/>
  <c r="H521" i="7"/>
  <c r="H516" i="7"/>
  <c r="H511" i="7"/>
  <c r="H96" i="7"/>
  <c r="H81" i="7"/>
  <c r="H76" i="7"/>
  <c r="H91" i="7"/>
  <c r="H31" i="7"/>
  <c r="H41" i="7"/>
  <c r="H26" i="7"/>
  <c r="H56" i="7"/>
  <c r="H36" i="7"/>
  <c r="H86" i="7"/>
  <c r="H16" i="7"/>
  <c r="H61" i="7"/>
  <c r="H21" i="7"/>
  <c r="H51" i="7"/>
  <c r="H71" i="7"/>
  <c r="H66" i="7"/>
  <c r="H46" i="7"/>
  <c r="H318" i="7"/>
  <c r="H336" i="7"/>
  <c r="H331" i="7"/>
  <c r="H341" i="7"/>
  <c r="H323" i="7"/>
  <c r="H313" i="7"/>
  <c r="H344" i="7"/>
  <c r="H356" i="7"/>
  <c r="H351" i="7"/>
  <c r="H446" i="7"/>
  <c r="H436" i="7"/>
  <c r="H449" i="7"/>
  <c r="H441" i="7"/>
  <c r="H456" i="7"/>
  <c r="H101" i="7"/>
  <c r="H125" i="7"/>
  <c r="H110" i="7"/>
  <c r="H115" i="7"/>
  <c r="H204" i="7"/>
  <c r="H236" i="7"/>
  <c r="H211" i="7"/>
  <c r="H242" i="7"/>
  <c r="H226" i="7"/>
  <c r="H252" i="7"/>
  <c r="H231" i="7"/>
  <c r="H246" i="7"/>
  <c r="H220" i="7"/>
  <c r="H140" i="7"/>
  <c r="H130" i="7"/>
  <c r="H145" i="7"/>
  <c r="H135" i="7"/>
  <c r="H422" i="7"/>
  <c r="H401" i="7"/>
  <c r="H411" i="7"/>
  <c r="H406" i="7"/>
  <c r="H416" i="7"/>
  <c r="H431" i="7"/>
  <c r="H417" i="7"/>
  <c r="H396" i="7"/>
  <c r="H391" i="7"/>
  <c r="H289" i="7"/>
  <c r="H290" i="7"/>
  <c r="H300" i="7"/>
  <c r="H295" i="7"/>
  <c r="H277" i="7"/>
  <c r="H282" i="7"/>
  <c r="H288" i="7"/>
  <c r="H287" i="7"/>
  <c r="H556" i="7"/>
  <c r="H558" i="7"/>
  <c r="H566" i="7"/>
  <c r="H571" i="7"/>
  <c r="H608" i="7"/>
  <c r="H603" i="7"/>
  <c r="H617" i="7"/>
  <c r="H598" i="7"/>
  <c r="H576" i="7"/>
  <c r="H581" i="7"/>
  <c r="H588" i="7"/>
  <c r="H586" i="7"/>
  <c r="H473" i="7"/>
  <c r="H491" i="7"/>
  <c r="H471" i="7"/>
  <c r="H465" i="7"/>
  <c r="H460" i="7"/>
  <c r="H480" i="7"/>
  <c r="H488" i="7"/>
  <c r="H478" i="7"/>
  <c r="H200" i="7"/>
  <c r="H190" i="7"/>
  <c r="H195" i="7"/>
  <c r="H5" i="7"/>
  <c r="H10" i="7"/>
  <c r="H256" i="7"/>
  <c r="H266" i="7"/>
  <c r="H261" i="7"/>
  <c r="H149" i="7"/>
  <c r="H159" i="7"/>
  <c r="H164" i="7"/>
  <c r="H154" i="7"/>
  <c r="H370" i="7"/>
  <c r="H375" i="7"/>
  <c r="H360" i="7"/>
  <c r="H365" i="7"/>
  <c r="H179" i="7"/>
  <c r="H174" i="7"/>
  <c r="H184" i="7"/>
  <c r="H380" i="7"/>
  <c r="H385" i="7"/>
  <c r="H550" i="7"/>
  <c r="H545" i="7"/>
  <c r="H540" i="7"/>
  <c r="H535" i="7"/>
  <c r="H530" i="7"/>
  <c r="H505" i="7"/>
  <c r="H500" i="7"/>
  <c r="H525" i="7"/>
  <c r="H520" i="7"/>
  <c r="H515" i="7"/>
  <c r="H510" i="7"/>
  <c r="H95" i="7"/>
  <c r="H80" i="7"/>
  <c r="H75" i="7"/>
  <c r="H90" i="7"/>
  <c r="H30" i="7"/>
  <c r="H40" i="7"/>
  <c r="H25" i="7"/>
  <c r="H55" i="7"/>
  <c r="H35" i="7"/>
  <c r="H85" i="7"/>
  <c r="H15" i="7"/>
  <c r="H60" i="7"/>
  <c r="H20" i="7"/>
  <c r="H50" i="7"/>
  <c r="H70" i="7"/>
  <c r="H65" i="7"/>
  <c r="H45" i="7"/>
  <c r="H317" i="7"/>
  <c r="H335" i="7"/>
  <c r="H330" i="7"/>
  <c r="H340" i="7"/>
  <c r="H322" i="7"/>
  <c r="H312" i="7"/>
  <c r="H343" i="7"/>
  <c r="H355" i="7"/>
  <c r="H350" i="7"/>
  <c r="H445" i="7"/>
  <c r="H435" i="7"/>
  <c r="H448" i="7"/>
  <c r="H440" i="7"/>
  <c r="H455" i="7"/>
  <c r="H100" i="7"/>
  <c r="H105" i="7"/>
  <c r="H124" i="7"/>
  <c r="H119" i="7"/>
  <c r="H109" i="7"/>
  <c r="H114" i="7"/>
  <c r="H237" i="7"/>
  <c r="H203" i="7"/>
  <c r="H208" i="7"/>
  <c r="H235" i="7"/>
  <c r="H210" i="7"/>
  <c r="H241" i="7"/>
  <c r="H225" i="7"/>
  <c r="H251" i="7"/>
  <c r="H230" i="7"/>
  <c r="H245" i="7"/>
  <c r="H219" i="7"/>
  <c r="H139" i="7"/>
  <c r="H129" i="7"/>
  <c r="H144" i="7"/>
  <c r="H134" i="7"/>
  <c r="H421" i="7"/>
  <c r="H400" i="7"/>
  <c r="H410" i="7"/>
  <c r="H405" i="7"/>
  <c r="H415" i="7"/>
  <c r="H430" i="7"/>
  <c r="H426" i="7"/>
  <c r="H395" i="7"/>
  <c r="H390" i="7"/>
  <c r="H299" i="7"/>
  <c r="H294" i="7"/>
  <c r="H276" i="7"/>
  <c r="H308" i="7"/>
  <c r="H281" i="7"/>
  <c r="H304" i="7"/>
  <c r="H286" i="7"/>
  <c r="H555" i="7"/>
  <c r="H557" i="7"/>
  <c r="H565" i="7"/>
  <c r="H570" i="7"/>
  <c r="H612" i="7"/>
  <c r="H607" i="7"/>
  <c r="H602" i="7"/>
  <c r="H616" i="7"/>
  <c r="H597" i="7"/>
  <c r="H575" i="7"/>
  <c r="H580" i="7"/>
  <c r="H587" i="7"/>
  <c r="H585" i="7"/>
  <c r="H490" i="7"/>
  <c r="H470" i="7"/>
  <c r="H464" i="7"/>
  <c r="H459" i="7"/>
  <c r="H496" i="7"/>
  <c r="H484" i="7"/>
  <c r="H487" i="7"/>
  <c r="H477" i="7"/>
  <c r="H199" i="7"/>
  <c r="H189" i="7"/>
  <c r="H194" i="7"/>
  <c r="H4" i="7"/>
  <c r="H9" i="7"/>
  <c r="H255" i="7"/>
  <c r="H265" i="7"/>
  <c r="H260" i="7"/>
  <c r="H148" i="7"/>
  <c r="H158" i="7"/>
  <c r="H168" i="7"/>
  <c r="H163" i="7"/>
  <c r="H153" i="7"/>
  <c r="H369" i="7"/>
  <c r="H374" i="7"/>
  <c r="H359" i="7"/>
  <c r="H364" i="7"/>
  <c r="H178" i="7"/>
  <c r="H173" i="7"/>
  <c r="H183" i="7"/>
  <c r="H379" i="7"/>
  <c r="H384" i="7"/>
  <c r="H549" i="7"/>
  <c r="H544" i="7"/>
  <c r="H539" i="7"/>
  <c r="H534" i="7"/>
  <c r="H529" i="7"/>
  <c r="H504" i="7"/>
  <c r="H499" i="7"/>
  <c r="H524" i="7"/>
  <c r="H519" i="7"/>
  <c r="H514" i="7"/>
  <c r="H509" i="7"/>
  <c r="H94" i="7"/>
  <c r="H79" i="7"/>
  <c r="H74" i="7"/>
  <c r="H89" i="7"/>
  <c r="H29" i="7"/>
  <c r="H39" i="7"/>
  <c r="H24" i="7"/>
  <c r="H54" i="7"/>
  <c r="H34" i="7"/>
  <c r="H84" i="7"/>
  <c r="H14" i="7"/>
  <c r="H59" i="7"/>
  <c r="H19" i="7"/>
  <c r="H49" i="7"/>
  <c r="H69" i="7"/>
  <c r="H64" i="7"/>
  <c r="H44" i="7"/>
  <c r="H316" i="7"/>
  <c r="H334" i="7"/>
  <c r="H329" i="7"/>
  <c r="H339" i="7"/>
  <c r="H321" i="7"/>
  <c r="H326" i="7"/>
  <c r="H311" i="7"/>
  <c r="H342" i="7"/>
  <c r="H354" i="7"/>
  <c r="H349" i="7"/>
  <c r="H444" i="7"/>
  <c r="H434" i="7"/>
  <c r="H447" i="7"/>
  <c r="H439" i="7"/>
  <c r="H454" i="7"/>
  <c r="H99" i="7"/>
  <c r="H104" i="7"/>
  <c r="H123" i="7"/>
  <c r="H118" i="7"/>
  <c r="H108" i="7"/>
  <c r="H113" i="7"/>
  <c r="H202" i="7"/>
  <c r="H207" i="7"/>
  <c r="H234" i="7"/>
  <c r="H209" i="7"/>
  <c r="H240" i="7"/>
  <c r="H224" i="7"/>
  <c r="H250" i="7"/>
  <c r="H229" i="7"/>
  <c r="H244" i="7"/>
  <c r="H218" i="7"/>
  <c r="H138" i="7"/>
  <c r="H128" i="7"/>
  <c r="H143" i="7"/>
  <c r="H133" i="7"/>
  <c r="H420" i="7"/>
  <c r="H399" i="7"/>
  <c r="H409" i="7"/>
  <c r="H404" i="7"/>
  <c r="H414" i="7"/>
  <c r="H429" i="7"/>
  <c r="H425" i="7"/>
  <c r="H394" i="7"/>
  <c r="H389" i="7"/>
  <c r="H298" i="7"/>
  <c r="H293" i="7"/>
  <c r="H275" i="7"/>
  <c r="H307" i="7"/>
  <c r="H280" i="7"/>
  <c r="H303" i="7"/>
  <c r="H285" i="7"/>
  <c r="H554" i="7"/>
  <c r="H560" i="7"/>
  <c r="H564" i="7"/>
  <c r="H569" i="7"/>
  <c r="H611" i="7"/>
  <c r="H606" i="7"/>
  <c r="H601" i="7"/>
  <c r="H615" i="7"/>
  <c r="H596" i="7"/>
  <c r="H574" i="7"/>
  <c r="H579" i="7"/>
  <c r="H590" i="7"/>
  <c r="H584" i="7"/>
  <c r="H469" i="7"/>
  <c r="H463" i="7"/>
  <c r="H458" i="7"/>
  <c r="H495" i="7"/>
  <c r="H483" i="7"/>
  <c r="H486" i="7"/>
  <c r="H476" i="7"/>
  <c r="H198" i="7"/>
  <c r="H188" i="7"/>
  <c r="H193" i="7"/>
  <c r="H3" i="7"/>
  <c r="H8" i="7"/>
  <c r="H254" i="7"/>
  <c r="H264" i="7"/>
  <c r="H259" i="7"/>
  <c r="H147" i="7"/>
  <c r="H157" i="7"/>
  <c r="H167" i="7"/>
  <c r="H162" i="7"/>
  <c r="H152" i="7"/>
  <c r="H368" i="7"/>
  <c r="H373" i="7"/>
  <c r="H358" i="7"/>
  <c r="H363" i="7"/>
  <c r="H177" i="7"/>
  <c r="H172" i="7"/>
  <c r="H182" i="7"/>
  <c r="H378" i="7"/>
  <c r="H383" i="7"/>
  <c r="H548" i="7"/>
  <c r="H543" i="7"/>
  <c r="H538" i="7"/>
  <c r="H533" i="7"/>
  <c r="H528" i="7"/>
  <c r="H503" i="7"/>
  <c r="H498" i="7"/>
  <c r="H523" i="7"/>
  <c r="H518" i="7"/>
  <c r="H513" i="7"/>
  <c r="H508" i="7"/>
  <c r="H93" i="7"/>
  <c r="H78" i="7"/>
  <c r="H73" i="7"/>
  <c r="H88" i="7"/>
  <c r="H28" i="7"/>
  <c r="H38" i="7"/>
  <c r="H23" i="7"/>
  <c r="H53" i="7"/>
  <c r="H33" i="7"/>
  <c r="H83" i="7"/>
  <c r="H13" i="7"/>
  <c r="H58" i="7"/>
  <c r="H18" i="7"/>
  <c r="H48" i="7"/>
  <c r="H68" i="7"/>
  <c r="H63" i="7"/>
  <c r="H43" i="7"/>
  <c r="H315" i="7"/>
  <c r="H333" i="7"/>
  <c r="H328" i="7"/>
  <c r="H338" i="7"/>
  <c r="H320" i="7"/>
  <c r="H325" i="7"/>
  <c r="H310" i="7"/>
  <c r="H346" i="7"/>
  <c r="H353" i="7"/>
  <c r="H348" i="7"/>
  <c r="H443" i="7"/>
  <c r="H433" i="7"/>
  <c r="H451" i="7"/>
  <c r="H438" i="7"/>
  <c r="H453" i="7"/>
  <c r="H98" i="7"/>
  <c r="H103" i="7"/>
  <c r="H122" i="7"/>
  <c r="H117" i="7"/>
  <c r="H107" i="7"/>
  <c r="H112" i="7"/>
  <c r="H221" i="7"/>
  <c r="H213" i="7"/>
  <c r="H205" i="7"/>
  <c r="H233" i="7"/>
  <c r="H239" i="7"/>
  <c r="H223" i="7"/>
  <c r="H249" i="7"/>
  <c r="H228" i="7"/>
  <c r="H247" i="7"/>
  <c r="H217" i="7"/>
  <c r="H137" i="7"/>
  <c r="H127" i="7"/>
  <c r="H142" i="7"/>
  <c r="H132" i="7"/>
  <c r="H419" i="7"/>
  <c r="H398" i="7"/>
  <c r="H408" i="7"/>
  <c r="H403" i="7"/>
  <c r="H413" i="7"/>
  <c r="H428" i="7"/>
  <c r="H424" i="7"/>
  <c r="H393" i="7"/>
  <c r="H388" i="7"/>
  <c r="H297" i="7"/>
  <c r="H292" i="7"/>
  <c r="H274" i="7"/>
  <c r="H306" i="7"/>
  <c r="H279" i="7"/>
  <c r="H302" i="7"/>
  <c r="H284" i="7"/>
  <c r="H553" i="7"/>
  <c r="H559" i="7"/>
  <c r="H563" i="7"/>
  <c r="H568" i="7"/>
  <c r="H610" i="7"/>
  <c r="H605" i="7"/>
  <c r="H600" i="7"/>
  <c r="H614" i="7"/>
  <c r="H595" i="7"/>
  <c r="H573" i="7"/>
  <c r="H578" i="7"/>
  <c r="H589" i="7"/>
  <c r="H583" i="7"/>
  <c r="H468" i="7"/>
  <c r="H462" i="7"/>
  <c r="H457" i="7"/>
  <c r="H494" i="7"/>
  <c r="H482" i="7"/>
  <c r="H485" i="7"/>
  <c r="H475" i="7"/>
  <c r="H186" i="7"/>
  <c r="H197" i="7"/>
  <c r="H187" i="7"/>
  <c r="H192" i="7"/>
  <c r="H2" i="7"/>
  <c r="H7" i="7"/>
  <c r="H253" i="7"/>
  <c r="H263" i="7"/>
  <c r="H258" i="7"/>
  <c r="H156" i="7"/>
  <c r="H146" i="7"/>
  <c r="H166" i="7"/>
  <c r="H161" i="7"/>
  <c r="H151" i="7"/>
  <c r="H367" i="7"/>
  <c r="H362" i="7"/>
  <c r="H372" i="7"/>
  <c r="H357" i="7"/>
  <c r="H176" i="7"/>
  <c r="H171" i="7"/>
  <c r="H181" i="7"/>
  <c r="H377" i="7"/>
  <c r="H382" i="7"/>
  <c r="H547" i="7"/>
  <c r="H542" i="7"/>
  <c r="H537" i="7"/>
  <c r="H532" i="7"/>
  <c r="H527" i="7"/>
  <c r="H497" i="7"/>
  <c r="H522" i="7"/>
  <c r="H517" i="7"/>
  <c r="H512" i="7"/>
  <c r="H507" i="7"/>
  <c r="H92" i="7"/>
  <c r="H77" i="7"/>
  <c r="H72" i="7"/>
  <c r="H87" i="7"/>
  <c r="H27" i="7"/>
  <c r="H37" i="7"/>
  <c r="H22" i="7"/>
  <c r="H52" i="7"/>
  <c r="H32" i="7"/>
  <c r="H82" i="7"/>
  <c r="H12" i="7"/>
  <c r="H57" i="7"/>
  <c r="H17" i="7"/>
  <c r="H47" i="7"/>
  <c r="H67" i="7"/>
  <c r="H62" i="7"/>
  <c r="H42" i="7"/>
  <c r="H314" i="7"/>
  <c r="H332" i="7"/>
  <c r="H327" i="7"/>
  <c r="H337" i="7"/>
  <c r="H319" i="7"/>
  <c r="H324" i="7"/>
  <c r="H309" i="7"/>
  <c r="H345" i="7"/>
  <c r="H352" i="7"/>
  <c r="H347" i="7"/>
  <c r="H442" i="7"/>
  <c r="H432" i="7"/>
  <c r="H450" i="7"/>
  <c r="H437" i="7"/>
  <c r="H452" i="7"/>
  <c r="H97" i="7"/>
  <c r="H102" i="7"/>
  <c r="H121" i="7"/>
  <c r="H116" i="7"/>
  <c r="H106" i="7"/>
  <c r="H111" i="7"/>
  <c r="H214" i="7"/>
  <c r="H206" i="7"/>
  <c r="H215" i="7"/>
  <c r="H232" i="7"/>
  <c r="H212" i="7"/>
  <c r="H238" i="7"/>
  <c r="H222" i="7"/>
  <c r="H248" i="7"/>
  <c r="H227" i="7"/>
  <c r="H243" i="7"/>
  <c r="H216" i="7"/>
  <c r="H136" i="7"/>
  <c r="H126" i="7"/>
  <c r="H141" i="7"/>
  <c r="H131" i="7"/>
  <c r="H418" i="7"/>
  <c r="H397" i="7"/>
  <c r="H407" i="7"/>
  <c r="H402" i="7"/>
  <c r="H412" i="7"/>
  <c r="H427" i="7"/>
  <c r="H423" i="7"/>
  <c r="H392" i="7"/>
  <c r="H387" i="7"/>
  <c r="H296" i="7"/>
  <c r="H291" i="7"/>
  <c r="H273" i="7"/>
  <c r="H305" i="7"/>
  <c r="H278" i="7"/>
  <c r="H301" i="7"/>
  <c r="H283" i="7"/>
  <c r="H552" i="7"/>
  <c r="H561" i="7"/>
  <c r="H562" i="7"/>
  <c r="H567" i="7"/>
  <c r="H609" i="7"/>
  <c r="H604" i="7"/>
  <c r="H599" i="7"/>
  <c r="H613" i="7"/>
  <c r="H594" i="7"/>
  <c r="H572" i="7"/>
  <c r="H577" i="7"/>
  <c r="H591" i="7"/>
  <c r="H582" i="7"/>
  <c r="E86" i="5"/>
  <c r="E81" i="5"/>
  <c r="E76" i="5"/>
  <c r="E71" i="5"/>
  <c r="E66" i="5"/>
  <c r="E56" i="5"/>
  <c r="E51" i="5"/>
  <c r="E46" i="5"/>
  <c r="E41" i="5"/>
  <c r="E36" i="5"/>
  <c r="E31" i="5"/>
  <c r="E26" i="5"/>
  <c r="E21" i="5"/>
  <c r="E16" i="5"/>
  <c r="E11" i="5"/>
  <c r="E6" i="5"/>
  <c r="E85" i="5"/>
  <c r="E80" i="5"/>
  <c r="E75" i="5"/>
  <c r="E70" i="5"/>
  <c r="E65" i="5"/>
  <c r="E60" i="5"/>
  <c r="E55" i="5"/>
  <c r="E50" i="5"/>
  <c r="E45" i="5"/>
  <c r="E40" i="5"/>
  <c r="E35" i="5"/>
  <c r="E30" i="5"/>
  <c r="E25" i="5"/>
  <c r="E20" i="5"/>
  <c r="E15" i="5"/>
  <c r="E10" i="5"/>
  <c r="E5" i="5"/>
  <c r="E84" i="5"/>
  <c r="E79" i="5"/>
  <c r="E74" i="5"/>
  <c r="E69" i="5"/>
  <c r="E64" i="5"/>
  <c r="E59" i="5"/>
  <c r="E54" i="5"/>
  <c r="E49" i="5"/>
  <c r="E44" i="5"/>
  <c r="E39" i="5"/>
  <c r="E34" i="5"/>
  <c r="E29" i="5"/>
  <c r="E24" i="5"/>
  <c r="E19" i="5"/>
  <c r="E14" i="5"/>
  <c r="E9" i="5"/>
  <c r="E4" i="5"/>
  <c r="E83" i="5"/>
  <c r="E78" i="5"/>
  <c r="E73" i="5"/>
  <c r="E68" i="5"/>
  <c r="E63" i="5"/>
  <c r="E58" i="5"/>
  <c r="E53" i="5"/>
  <c r="E48" i="5"/>
  <c r="E43" i="5"/>
  <c r="E38" i="5"/>
  <c r="E33" i="5"/>
  <c r="E28" i="5"/>
  <c r="E23" i="5"/>
  <c r="E18" i="5"/>
  <c r="E13" i="5"/>
  <c r="E8" i="5"/>
  <c r="E3" i="5"/>
  <c r="E82" i="5"/>
  <c r="E77" i="5"/>
  <c r="E72" i="5"/>
  <c r="E67" i="5"/>
  <c r="E57" i="5"/>
  <c r="E52" i="5"/>
  <c r="E47" i="5"/>
  <c r="E42" i="5"/>
  <c r="E37" i="5"/>
  <c r="E32" i="5"/>
  <c r="E27" i="5"/>
  <c r="E22" i="5"/>
  <c r="E17" i="5"/>
  <c r="E12" i="5"/>
  <c r="E7" i="5"/>
  <c r="E2" i="5"/>
</calcChain>
</file>

<file path=xl/sharedStrings.xml><?xml version="1.0" encoding="utf-8"?>
<sst xmlns="http://schemas.openxmlformats.org/spreadsheetml/2006/main" count="4238" uniqueCount="510">
  <si>
    <t>Country</t>
  </si>
  <si>
    <t>Year</t>
  </si>
  <si>
    <t>Sector</t>
  </si>
  <si>
    <t>Parent Ownership Group</t>
  </si>
  <si>
    <t>Operating Division/Company</t>
  </si>
  <si>
    <t>Operating Brand/Title</t>
  </si>
  <si>
    <t>Total Revenue (Millions local$)</t>
  </si>
  <si>
    <t>Total Revenue (Millions US$)</t>
  </si>
  <si>
    <t>Market Shares by Revenue (%)</t>
  </si>
  <si>
    <t>Subscriber Revenue (Millions Local$)</t>
  </si>
  <si>
    <t>Advertising Revenue (Millions Local$)</t>
  </si>
  <si>
    <t>Government / Public Revenue (millions Local$)</t>
  </si>
  <si>
    <t>Other (millions Local$)</t>
  </si>
  <si>
    <t>Console (Millions Local$)</t>
  </si>
  <si>
    <t>PC (Millions Local$)</t>
  </si>
  <si>
    <t>Mobile (Millions Local$)</t>
  </si>
  <si>
    <t>Digital Sales/Download (Millions Local$)</t>
  </si>
  <si>
    <t>Recorded Music Revenue (Millions Local$)</t>
  </si>
  <si>
    <t>Publishing Royalties (Millions Local$)</t>
  </si>
  <si>
    <t>Live Entertainment Revenue (Millions Local$)</t>
  </si>
  <si>
    <t>Subscribers (000s)</t>
  </si>
  <si>
    <t xml:space="preserve">Average Revenue / User </t>
  </si>
  <si>
    <t>Monthly Unique Visitors (000s)</t>
  </si>
  <si>
    <t>Circulation (000s)</t>
  </si>
  <si>
    <t>Audiences (000s)</t>
  </si>
  <si>
    <t>Market Shares by 1,000 Monthly Unique Visitors (%)</t>
  </si>
  <si>
    <t>Market Shares by Subscriber (%)</t>
  </si>
  <si>
    <t>Market Shares by Circulation (%)</t>
  </si>
  <si>
    <t>Market Shares by Audience (%)</t>
  </si>
  <si>
    <t>Sub-sector</t>
  </si>
  <si>
    <t>Ownership</t>
  </si>
  <si>
    <t>Notes</t>
  </si>
  <si>
    <t>Poland</t>
  </si>
  <si>
    <t>Wireline</t>
  </si>
  <si>
    <t>Orange</t>
  </si>
  <si>
    <t>Estimated based on: (a) share by the number of users, (b) share in bundled servies if in each bundle each service share an equal share. UKE: Report on the State of the Telecommunications Market in Poland in 2021, Warszaw: Office of Electronic Communications 2022, pp. 37, 75, 80. https://www.uke.gov.pl/en/newsroom/report-on-the-state-of-the-telecommunications-market-in-2021,365.html</t>
  </si>
  <si>
    <t>P4</t>
  </si>
  <si>
    <t>Netia</t>
  </si>
  <si>
    <t>Multimedia</t>
  </si>
  <si>
    <t>T-Mobile</t>
  </si>
  <si>
    <t>Vectra</t>
  </si>
  <si>
    <t>Telego</t>
  </si>
  <si>
    <t>Telestrada</t>
  </si>
  <si>
    <t>UPC Polska</t>
  </si>
  <si>
    <t>Estimated based on: (a) share by the number of users, (b) share in bundled servies if in each bundle each service share an equal share. UKE: Report on the State of the Telecommunications Market in Poland in 2023, Warszaw: Office of Electronic Communications 2024, pp. 33, 66, 68. https://uke.gov.pl/en/newsroom/report-on-the-state-of-the-telecommunications-market-in-2023,398.html</t>
  </si>
  <si>
    <t> </t>
  </si>
  <si>
    <t>Plus</t>
  </si>
  <si>
    <t>Wireless</t>
  </si>
  <si>
    <t>Estimate based on: (a) share by revenues in mobile voice, (b) share by the number of users in mobile internet, (c) share in bundled servies if in each bundle each service share an equal share. UKE: Report on the State of the Telecommunications Market in Poland in 2021, Warszaw: Office of Electronic Communications 2022, pp. 27, 61, 75, 80. https://www.uke.gov.pl/en/newsroom/report-on-the-state-of-the-telecommunications-market-in-2021,365.html</t>
  </si>
  <si>
    <t>Estimate based on: (a) share by revenues in mobile voice and mobile internet, (b) share in bundled servies if in each bundle each service share an equal share. UKE: Report on the State of the Telecommunications Market in Poland in 2023, Warszaw: Office of Electronic Communications 2024, pp. 30, 50, 66, 68. https://uke.gov.pl/en/newsroom/report-on-the-state-of-the-telecommunications-market-in-2023,398.html</t>
  </si>
  <si>
    <t>ISP</t>
  </si>
  <si>
    <t>Estimate based on: (a) share by the number of users, (b) share in bundled servies if in each bundle each service share an equal share. UKE: Report on the State of the Telecommunications Market in Poland in 2021, Warszaw: Office of Electronic Communications 2022, pp. 13, 75, 80. https://www.uke.gov.pl/en/newsroom/report-on-the-state-of-the-telecommunications-market-in-2021,365.html</t>
  </si>
  <si>
    <t>Inea</t>
  </si>
  <si>
    <t>Toya</t>
  </si>
  <si>
    <t>Estimate based on: (a) share by revenues, (b) share in bundled servies if in each bundle each service share an equal share. UKE: Report on the State of the Telecommunications Market in Poland in 2023, Warszaw: Office of Electronic Communications 2024, pp. 23, 66, 68. https://uke.gov.pl/en/newsroom/report-on-the-state-of-the-telecommunications-market-in-2023,398.html</t>
  </si>
  <si>
    <t>Starlink</t>
  </si>
  <si>
    <t>Polkomtel</t>
  </si>
  <si>
    <t>Multichannel Video Distribution (Cable/DBS/IPTV)</t>
  </si>
  <si>
    <t>Canal+</t>
  </si>
  <si>
    <t>Estimate based on: (a) share by revenues, (b) share in bundled servies if in each bundle each service share an equal share. UKE: Report on the State of the Telecommunications Market in Poland in 2021, Warszaw: Office of Electronic Communications 2022, pp. 75, 80, 95. https://www.uke.gov.pl/en/newsroom/report-on-the-state-of-the-telecommunications-market-in-2021,365.html</t>
  </si>
  <si>
    <t>Cyfrowy Polsat</t>
  </si>
  <si>
    <t>Estimate based on: (a) share by revenues, (b) share in bundled servies if in each bundle each service share an equal share. UKE: Report on the State of the Telecommunications Market in Poland in 2023, Warszaw: Office of Electronic Communications 2024, pp. 63, 64, 66. https://uke.gov.pl/en/newsroom/report-on-the-state-of-the-telecommunications-market-in-2023,398.html</t>
  </si>
  <si>
    <t>Broadcast TV</t>
  </si>
  <si>
    <t>TVP</t>
  </si>
  <si>
    <t>AUDIENCE SHARE: http://www.archiwum.krrit.gov.pl/Data/Files/_public/Portals/0/sprawozdania/spr-i-inf-2019/informacja-o-podstawowych-problemach-radiofonii-i-telewizji-w-2019-r.pdf, p. 48; REVENUE, AD REVENUE, PUBLIC FUNDING: https://ekrs.ms.gov.pl/rdf/pd/search_df# (KRS: 0000100679), p. 94.</t>
  </si>
  <si>
    <t>TVN</t>
  </si>
  <si>
    <t>AUDIENCE SHARE: http://www.archiwum.krrit.gov.pl/Data/Files/_public/Portals/0/sprawozdania/spr-i-inf-2019/informacja-o-podstawowych-problemach-radiofonii-i-telewizji-w-2019-r.pdf, p. 48; REVENUE: https://ekrs.ms.gov.pl/rdf/pd/search_df#</t>
  </si>
  <si>
    <t>Polsat</t>
  </si>
  <si>
    <t>AUDIENCE SHARE: http://www.archiwum.krrit.gov.pl/Data/Files/_public/Portals/0/sprawozdania/spr-i-inf-2019/informacja-o-podstawowych-problemach-radiofonii-i-telewizji-w-2019-r.pdf, p. 48; REVENUE: https://ekrs.ms.gov.pl/rdf/pd/search_df#, p. 3.</t>
  </si>
  <si>
    <t>TV Puls</t>
  </si>
  <si>
    <t>AUDIENCE SHARE: http://www.archiwum.krrit.gov.pl/Data/Files/_public/Portals/0/sprawozdania/spr-i-inf-2019/informacja-o-podstawowych-problemach-radiofonii-i-telewizji-w-2019-r.pdf, p. 48; REVENUE, AD REVENUE: https://ekrs.ms.gov.pl/rdf/pd/search_df#, p. 7.</t>
  </si>
  <si>
    <t>AUDIENCE SHARE: https://www.gov.pl/attachment/cdda6aa7-0900-4fba-a311-3eede16da1c1, p. 18; REVENUE, AD REVENUE, PUBLIC FUNDING: https://ekrs.ms.gov.pl/rdf/pd/search_df#, p. 97.</t>
  </si>
  <si>
    <t>AUDIENCE SHARE: https://www.gov.pl/attachment/cdda6aa7-0900-4fba-a311-3eede16da1c1, p. 18; REVENUE: https://ekrs.ms.gov.pl/rdf/pd/search_df#, p. 4; AD REVENUE: https://ekrs.ms.gov.pl/rdf/pd/search_df#, p. 25.</t>
  </si>
  <si>
    <t>AUDIENCE SHARE: https://www.gov.pl/attachment/cdda6aa7-0900-4fba-a311-3eede16da1c1, p. 18; REVENUE: REVENUE: https://ekrs.ms.gov.pl/rdf/pd/search_df#, p. 3.</t>
  </si>
  <si>
    <t>AUDIENCE SHARE: https://www.gov.pl/attachment/cdda6aa7-0900-4fba-a311-3eede16da1c1, p. 18; REVENUE, AD REVENUE: https://ekrs.ms.gov.pl/rdf/pd/search_df#, p. 7.</t>
  </si>
  <si>
    <t>AUDIENCE SHARE: https://www.gov.pl/attachment/5574661b-e65a-4b8a-99b3-a842c4e23266, p. 19; REVENUE: https://ekrs.ms.gov.pl/rdf/pd/search_df# (0000100679), p. 100.</t>
  </si>
  <si>
    <t>AUDIENCE SHARE: https://www.gov.pl/attachment/5574661b-e65a-4b8a-99b3-a842c4e23266, p. 19; REVENUE: https://ekrs.ms.gov.pl/rdf/pd/search_df#, p. 3.</t>
  </si>
  <si>
    <t>AUDIENCE SHARE: https://www.gov.pl/attachment/5574661b-e65a-4b8a-99b3-a842c4e23266, p. 19; REVENUE: https://ekrs.ms.gov.pl/rdf/pd/search_df# (0000388899), p. 12.</t>
  </si>
  <si>
    <t>AUDIENCE SHARE: https://www.gov.pl/attachment/5574661b-e65a-4b8a-99b3-a842c4e23266, p. 19; REVENUE, AD REVENUE: https://ekrs.ms.gov.pl/rdf/pd/search_df#, p. 6.</t>
  </si>
  <si>
    <t>AUDIENCE SHARE: https://www.gov.pl/attachment/5574661b-e65a-4b8a-99b3-a842c4e23266, p. 23; REVENUE, AD REVENUE: https://ekrs.ms.gov.pl/rdf/pd/search_df#; p. 98; PUBLIC FUNDING: ibid, p. 99.</t>
  </si>
  <si>
    <t>REVENUE: https://ekrs.ms.gov.pl/rdf/pd/search_df# (KRS: 0000213007), Roczne sprawozdanie finansowe data od 01-01-2022 data do 31-12-2022, p. 4.</t>
  </si>
  <si>
    <t xml:space="preserve">AUDIENCE SHARE: https://www.gov.pl/attachment/5574661b-e65a-4b8a-99b3-a842c4e23266, p. 23; REVENUE: https://ekrs.ms.gov.pl/rdf/pd/search_df#, p. 12; </t>
  </si>
  <si>
    <t>AUDIENCE SHARE: https://www.gov.pl/attachment/5574661b-e65a-4b8a-99b3-a842c4e23266, p. 23; REVENUE, AD REVENUE: https://ekrs.ms.gov.pl/rdf/pd/search_df#, p. 6.</t>
  </si>
  <si>
    <t>REVENUE: https://ekrs.ms.gov.pl/rdf/pd/search_df (KRS: 0000100679), Sprawozdanie z działalności, p. 101.</t>
  </si>
  <si>
    <t>REVENUE: https://ekrs.ms.gov.pl/rdf/pd/search_df# (KRS: 0000213007), p. 3.</t>
  </si>
  <si>
    <t>REVENUE: https://ekrs.ms.gov.pl/rdf/pd/search_df (KRS: 0000388899), p. 13.</t>
  </si>
  <si>
    <t>REVENUE: https://ekrs.ms.gov.pl/rdf/pd/search_df (KRS: 0000081367), p. 7.</t>
  </si>
  <si>
    <t>Film TV OVS Distribution</t>
  </si>
  <si>
    <t>Kino Świat</t>
  </si>
  <si>
    <t xml:space="preserve">REVENUE: https://ekrs.ms.gov.pl/rdf/pd/search_df# (KRS: 0000184012), Sprawozdanie z działalności data od 01-01-2019 data do 31-12-2019, p. 7.	</t>
  </si>
  <si>
    <t>UIP</t>
  </si>
  <si>
    <t>Next Film</t>
  </si>
  <si>
    <t>REVENUE: https://ekrs.ms.gov.pl/rdf/pd/search_df# (KRS: 0000432663), Roczne sprawozdanie finansowe data od 01-01-2019 data do 31-12-2019, p. 24.</t>
  </si>
  <si>
    <t>Warner Bros.</t>
  </si>
  <si>
    <t>REVENUE: https://ekrs.ms.gov.pl/rdf/pd/search_df (KRS: 0000052268), Roczne sprawozdanie finansowe data od 01-01-2019 data do 31-12-2019, p. 19.</t>
  </si>
  <si>
    <t>Monolith Films</t>
  </si>
  <si>
    <t>REVENUE: https://ekrs.ms.gov.pl/rdf/pd/search_df (KRS: 0000079642), Roczne sprawozdanie finansowe data od 01-01-2019 data do 31-12-2019, p. 26.</t>
  </si>
  <si>
    <t>Walt Disney Pictures</t>
  </si>
  <si>
    <t>REVENUE: https://ekrs.ms.gov.pl/rdf/pd/search_df (KRS: 0000032307), estimated from Roczne sprawozdanie finansowe data od 01-10-2018 data do 30-09-2019 and Roczne sprawozdanie finansowe data od 01-10-2019 data do 30-09-2020.</t>
  </si>
  <si>
    <t>Forum Film</t>
  </si>
  <si>
    <t>REVENUE: https://ekrs.ms.gov.pl/rdf/pd/search_df (KRS: 0000707479), Roczne sprawozdanie finansowe data od 01-12-2018 data do 30-11-2019, p. 9.</t>
  </si>
  <si>
    <t>Stowarzyszenie Nowe Horyzonty</t>
  </si>
  <si>
    <t>Nowe Horyzonty</t>
  </si>
  <si>
    <t>REVENUE: https://ekrs.ms.gov.pl/rdf/pd/search_df (KRS: 0000162000), Roczne sprawozdanie finansowe od data 01-01-2020 do data 31-12-2020, p. 26.</t>
  </si>
  <si>
    <t>Inter-Film</t>
  </si>
  <si>
    <t>REVENUE: Estimate based on the number of distributed films and box office</t>
  </si>
  <si>
    <t>Dystrybucja Mówi Serwis</t>
  </si>
  <si>
    <t>REVENUE:  https://ekrs.ms.gov.pl/rdf/pd/search_df (KRS: 0000542478), Roczne sprawozdanie finansowe data od 01-01-2020 data do 31-12-2020, p. 10.</t>
  </si>
  <si>
    <t>Imperial/Cinepix</t>
  </si>
  <si>
    <t xml:space="preserve">REVENUE: https://ekrs.ms.gov.pl/rdf/pd/search_df# (KRS: 0000184012), Sprawozdanie z działalności data od 01-01-2020 data do 31-12-2020, p. 6.	</t>
  </si>
  <si>
    <t>REVENUE: https://ekrs.ms.gov.pl/rdf/pd/search_df# (KRS: 0000432663), Roczne sprawozdanie finansowe data od 01-01-2020 data do 31-12-2020, p. 23.</t>
  </si>
  <si>
    <t>REVENUE: https://ekrs.ms.gov.pl/rdf/pd/search_df (KRS: 0000052268), Roczne sprawozdanie finansowe data od 01-01-2021 data do 31-12-2021, p. 28.</t>
  </si>
  <si>
    <t>REVENUE: https://ekrs.ms.gov.pl/rdf/pd/search_df (KRS: 0000079642), Roczne sprawozdanie finansowe data od 01-01-2021 data do 31-12-2021, p. 28.</t>
  </si>
  <si>
    <t>REVENUE: https://ekrs.ms.gov.pl/rdf/pd/search_df (KRS: 0000032307), estimated from Roczne sprawozdanie finansowe data od 01-10-2019 data do 30-09-2020 and Roczne sprawozdanie finansowe data od 01-10-2020 data do 30-09-2021.</t>
  </si>
  <si>
    <t>Best Films</t>
  </si>
  <si>
    <t>REVENUE: https://ekrs.ms.gov.pl/rdf/pd/search_df# (KRS: 0000059524); Sprawozdanie z działalności data od 01-01-2020 data do 31-12-2020, p. 2.</t>
  </si>
  <si>
    <t>Gutek</t>
  </si>
  <si>
    <t>M2 Films</t>
  </si>
  <si>
    <t>REVENUE: https://ekrs.ms.gov.pl/rdf/pd/search_df (KRS: 0000361717), Roczne sprawozdanie finansowe data od 01-01-2020 data do 31-12-2020, p. 1.</t>
  </si>
  <si>
    <t xml:space="preserve">REVENUE: https://ekrs.ms.gov.pl/rdf/pd/search_df# (KRS: 0000184012), Sprawozdanie z działalności data od 01-01-2021 data do 31-12-2021, p. 5.	</t>
  </si>
  <si>
    <t>REVENUE: https://ekrs.ms.gov.pl/rdf/pd/search_df# (KRS: 0000432663), Roczne sprawozdanie finansowe data od 01-01-2021 data do 31-12-2021, p. 24.</t>
  </si>
  <si>
    <t>REVENUE: https://ekrs.ms.gov.pl/rdf/pd/search_df (KRS: 0000079642), Roczne sprawozdanie finansowe data od 01-01-2021 data do 31-12-2021, p. 27.</t>
  </si>
  <si>
    <t>REVENUE: https://ekrs.ms.gov.pl/rdf/pd/search_df (KRS: 0000032307), estimated from Roczne sprawozdanie finansowe data od 01-10-2020 data do 30-09-2021 and Roczne sprawozdanie finansowe data od 01-10-2021 data do 30-09-2022.</t>
  </si>
  <si>
    <t>REVENUE: https://ekrs.ms.gov.pl/rdf/pd/search_df (KRS: 0000707479), Roczne sprawozdanie finansowe data od 01-12-2021 data do 30-11-2022, p. 7.</t>
  </si>
  <si>
    <t>REVENUE: https://ekrs.ms.gov.pl/rdf/pd/search_df (KRS: 0000162000), Roczne sprawozdanie finansowe od data 01-01-2022 do data 31-12-2022, p. 14.</t>
  </si>
  <si>
    <t>REVENUE:  https://ekrs.ms.gov.pl/rdf/pd/search_df (KRS: 0000905156), Roczne sprawozdanie finansowe data od 01-01-2022 data do 31-12-2022, p. 9.</t>
  </si>
  <si>
    <t>REVENUE:  https://ekrs.ms.gov.pl/rdf/pd/search_df (KRS: 0000059524), Roczne sprawozdanie finansowe data od 01-01-2021 data do 31-12-2021, p. 2.</t>
  </si>
  <si>
    <t xml:space="preserve">REVENUE: https://ekrs.ms.gov.pl/rdf/pd/search_df# (KRS: 0000184012), Sprawozdanie z działalności data od 01-01-2022 data do 31-12-2022, p. 5.	</t>
  </si>
  <si>
    <t>REVENUE: https://ekrs.ms.gov.pl/rdf/pd/search_df# (KRS: 0000432663), Roczne sprawozdanie finansowe data od 01-01-2022 data do 31-12-2022, p. 25.</t>
  </si>
  <si>
    <t>REVENUE: https://ekrs.ms.gov.pl/rdf/pd/search_df (KRS: 0000052268), Roczne sprawozdanie finansowe data od 01-01-2023 data do 31-12-2023, p. 9.</t>
  </si>
  <si>
    <t>REVENUE: https://ekrs.ms.gov.pl/rdf/pd/search_df (KRS: 0000079642), Roczne sprawozdanie finansowe data od 01-01-2023 data do 31-12-2023, p. 24.</t>
  </si>
  <si>
    <t>REVENUE: https://ekrs.ms.gov.pl/rdf/pd/search_df (KRS: 0000032307), estimated from Roczne sprawozdanie finansowe data od 01-10-2021 data do 30-09-2022 and Roczne sprawozdanie finansowe data od 01-10-2022 data do 30-09-2023.</t>
  </si>
  <si>
    <t>REVENUE:  https://ekrs.ms.gov.pl/rdf/pd/search_df (KRS: 0000059524), Roczne sprawozdanie finansowe data od 01-01-2022 data do 31-12-2022, p. 2.</t>
  </si>
  <si>
    <t>REVENUE: https://ekrs.ms.gov.pl/rdf/pd/search_df (KRS: 0000100679), Sprawozdanie z działalności data od 01-01-2022 data do 31-12-2022, p. 224.</t>
  </si>
  <si>
    <t xml:space="preserve">REVENUE: https://ekrs.ms.gov.pl/rdf/pd/search_df# (KRS: 0000184012), Sprawozdanie z działalności data od 01-01-2023 data do 31-12-2023, p. 5.	</t>
  </si>
  <si>
    <t>REVENUE: https://ekrs.ms.gov.pl/rdf/pd/search_df# (KRS: 0000432663), Roczne sprawozdanie finansowe data od 01-01-2023 data do 31-12-2023, p. 25.</t>
  </si>
  <si>
    <t>REVENUE: https://ekrs.ms.gov.pl/rdf/pd/search_df (KRS: 0000032307), estimated from Roczne sprawozdanie finansowe data od 01-10-2022 data do 30-09-2023 and Roczne sprawozdanie finansowe data od 01-10-2023 data do 30-09-2024.</t>
  </si>
  <si>
    <t>REVENUE: https://ekrs.ms.gov.pl/rdf/pd/search_df (KRS: 0000707479), Roczne sprawozdanie finansowe data od 01-12-2022 data do 30-11-2023, p. 7.</t>
  </si>
  <si>
    <t>REVENUE: https://ekrs.ms.gov.pl/rdf/pd/search_df (KRS: 0000162000), Roczne sprawozdanie finansowe od data 01-01-2023 do data 31-12-2023, p. 14.</t>
  </si>
  <si>
    <t>REVENUE: https://ekrs.ms.gov.pl/rdf/pd/search_df (KRS: 0000059524); Sprawozdanie z działalności data od 01-01-2023 data do 31-12-2023, p. 2.</t>
  </si>
  <si>
    <t>Broadcast Radio</t>
  </si>
  <si>
    <t>RMF FM, RMF MAXXX, RMF Classic, Radio GRA</t>
  </si>
  <si>
    <t xml:space="preserve">TOTAL REVENUE: Informacja o podstawowych problemach radiofonii i telewizji w 2021 roku, pp. 72-73. https://www.gov.pl/web/krrit/sprawozdanie-i-informacja-z-dzialalnosci-w-2021-roku , </t>
  </si>
  <si>
    <t>TOTAL REVENUE: Informacja o podstawowych problemach radiofonii i telewizji w 2021 roku, pp. 72-73. https://www.gov.pl/web/krrit/sprawozdanie-i-informacja-z-dzialalnosci-w-2021-roku , MARKET SHARE: derived from the percentage increase per year from Informacja o podstawowych problemach radiofonii i telewizji w 2021 roku, p. 71. https://www.gov.pl/web/krrit/sprawozdanie-i-informacja-z-dzialalnosci-w-2021-roku</t>
  </si>
  <si>
    <t>Jedynka, Dwójka, Trójka, Czwórka, Kierowcy, Dzieci, Radio Poland, Chopin</t>
  </si>
  <si>
    <t>ESKA, WaWa, VOX, Plus, Eska Rock</t>
  </si>
  <si>
    <t>Grupa Polsat</t>
  </si>
  <si>
    <t>TOTAL REVENUE: Informacja o podstawowych problemach radiofonii i telewizji w 2021 roku, pp. 72-73. https://www.gov.pl/web/krrit/sprawozdanie-i-informacja-z-dzialalnosci-w-2021-roku , MARKET SHARE: derived from the percentage increase per year from Informacja o podstawowych problemach radiofonii i telewizji w 2021 roku, pp. 71. https://www.gov.pl/web/krrit/sprawozdanie-i-informacja-z-dzialalnosci-w-2021-roku</t>
  </si>
  <si>
    <t>TOTAL REVENUE: Informacja o podstawowych problemach radiofonii i telewizji w 2021 roku, pp. 72-73. https://www.gov.pl/web/krrit/sprawozdanie-i-informacja-z-dzialalnosci-w-2021-roku, MARKET SHARES: Informacja o podstawowych problemach radiofonii i telewizji w 2021 roku, p. 90. https://www.gov.pl/web/krrit/sprawozdanie-i-informacja-z-dzialalnosci-w-2021-roku</t>
  </si>
  <si>
    <t>Tok, Rock Radio, Radio Pogoda, Tuba, Radio Złote Przeboje</t>
  </si>
  <si>
    <t>TOTAL REVENUE: Informacja o podstawowych problemach radiofonii i telewizji w 2021 roku, pp. 72-73. https://www.gov.pl/web/krrit/sprawozdanie-i-informacja-z-dzialalnosci-w-2021-roku, MARKET SHARE: Informacja o podstawowych problemach radiofonii i telewizji w 2021 roku, p. 90. https://www.gov.pl/web/krrit/sprawozdanie-i-informacja-z-dzialalnosci-w-2021-roku</t>
  </si>
  <si>
    <t>TOTAL REVENUE: Informacja o podstawowych problemach radiofonii i telewizji w 2022 roku, p. 91. https://www.gov.pl/web/krrit/sprawozdanie-i-informacja-z-dzialalnosci-w-2022-roku , MARKET SHARES: Informacja o podstawowych problemach radiofonii i telewizji w 2022 roku, pp. 89-90. https://www.gov.pl/web/krrit/sprawozdanie-i-informacja-z-dzialalnosci-w-2022-roku</t>
  </si>
  <si>
    <t>Radio ZET, Tok FM, Radio Złote Przeboje, Anty Radio, Plus radio, Radio Pogoda, Rcokradio, Chillizet</t>
  </si>
  <si>
    <t>TOTAL REVENUE: Informacja o podstawowych problemach radiofonii i telewizji w 2024 roku, p. 61. https://www.gov.pl/web/krrit/sprawozdania-i-informacja-z-dzialalnosci-w-2024-roku , MARKET SHARE: calculated from revenues for whole market and shares of top companies from Informacja o podstawowych problemach radiofonii i telewizji w 2023 roku, p. 25. https://www.gov.pl/web/krrit/sprawozdanie-i-informacja-z-dzialalnosci-w-2023-roku</t>
  </si>
  <si>
    <t xml:space="preserve">REVENUES and MARKET SHARE: calculated from revenues for whole market and shares of top companies from Informacja o podstawowych problemach radiofonii i telewizji w 2023 roku, p. 25. https://www.gov.pl/web/krrit/sprawozdanie-i-informacja-z-dzialalnosci-w-2023-roku , </t>
  </si>
  <si>
    <t>TOTAL REVENUE: Informacja o podstawowych problemach radiofonii i telewizji w 2024 roku, p. 61. https://www.gov.pl/web/krrit/sprawozdania-i-informacja-z-dzialalnosci-w-2024-roku , MARKET SHARE: Informacja o podstawowych problemach radiofonii i telewizji w 2024 roku, p. 60. https://www.gov.pl/web/krrit/sprawozdania-i-informacja-z-dzialalnosci-w-2024-roku</t>
  </si>
  <si>
    <t>Newspapers</t>
  </si>
  <si>
    <t>Ringier Axel Springer</t>
  </si>
  <si>
    <t>Fakt, ...</t>
  </si>
  <si>
    <t>TOTAL REVENUE: Informacja o podstawowych problemach radiofonii i telewizji w 2021 roku, p. 84. https://www.gov.pl/web/krrit/sprawozdanie-i-informacja-z-dzialalnosci-w-2021-roku , MARKET SHARE: based on revenues for whole sector, source: Global Entertainment &amp; Media Outlook 2019 - 2028, Entertainment and Media in Poland</t>
  </si>
  <si>
    <t>Bauer</t>
  </si>
  <si>
    <t>Polska Press</t>
  </si>
  <si>
    <t>Dziennik Łódzki, Gazeta Krakowska, ...</t>
  </si>
  <si>
    <t>Agora</t>
  </si>
  <si>
    <t>Gazeta Wyborcza, ...</t>
  </si>
  <si>
    <t>Gremi Media</t>
  </si>
  <si>
    <t>Rzeczpospolita, ...</t>
  </si>
  <si>
    <t>TOTAL REVENUE: Roczne sprawozdanie finansowe 2022, p. 5. https://ekrs.ms.gov.pl/rdf/pd/search_df , MARKET SHARE: based on revenues for whole sector, source: Global Entertainment &amp; Media Outlook 2019 - 2028, Entertainment and Media in Poland</t>
  </si>
  <si>
    <t>TOTAL REVENUE: Sprawozdanie z działalności 2021. https://ekrs.ms.gov.pl/rdf/pd/search_df , MARKET SHARE: based on revenues for whole sector, source: Global Entertainment &amp; Media Outlook 2019 - 2028, Entertainment and Media in Poland</t>
  </si>
  <si>
    <t>TOTAL REVENUE: Roczne sprawozdanie finansowe 2021. https://ekrs.ms.gov.pl/rdf/pd/search_df , MARKET SHARE: based on revenues for whole sector, source: Global Entertainment &amp; Media Outlook 2019 - 2028, Entertainment and Media in Poland</t>
  </si>
  <si>
    <t>TOTAL REVENUE: https://www.agora.pl/wyniki-finansowe-grupy-agora-w-4-kwartale-2021-r , MARKET SHARE: based on revenues for whole sector, source: Global Entertainment &amp; Media Outlook 2019 - 2028, Entertainment and Media in Poland</t>
  </si>
  <si>
    <t>TOTAL REVENUE: Roczne sprawozdanie finansowe 2022. https://ekrs.ms.gov.pl/rdf/pd/search_df , MARKET SHARE: based on revenues for whole sector, source: Global Entertainment &amp; Media Outlook 2019 - 2028, Entertainment and Media in Poland</t>
  </si>
  <si>
    <t>TOTAL REVENUE: https://www.agora.pl/wyniki-finansowe-grupy-agora-w-2-kwartale-2022-r , MARKET SHARE: based on revenues for whole sector, source: Global Entertainment &amp; Media Outlook 2019 - 2028, Entertainment and Media in Poland</t>
  </si>
  <si>
    <t>TOTAL REVENUE: Sprawozdanie finansowe za rok zakończony dnia 31 grudnia 2023, p. 31. https://ekrs.ms.gov.pl/rdf/pd/search_df , MARKET SHARE: based on revenues for whole sector, source: Global Entertainment &amp; Media Outlook 2019 - 2028, Entertainment and Media in Poland</t>
  </si>
  <si>
    <t>TOTAL REVENUE: Sprawozdanie z działalności 2023. https://ekrs.ms.gov.pl/rdf/pd/search_df , MARKET SHARE: based on revenues for whole sector, source: Global Entertainment &amp; Media Outlook 2019 - 2028, Entertainment and Media in Poland</t>
  </si>
  <si>
    <t>TOTAL REVENUE: Roczne sprawozdanie finansowe 2023, p. 32. https://ekrs.ms.gov.pl/rdf/pd/search_df , MARKET SHARE: based on revenues for whole sector, source: Global Entertainment &amp; Media Outlook 2019 - 2028, Entertainment and Media in Poland</t>
  </si>
  <si>
    <t>TOTAL REVENUE: https://agora.pl/wyniki-finansowe-grupy-agora-po-4-kwartale-2023-r , MARKET SHARE: based on revenues for whole sector, source: Global Entertainment &amp; Media Outlook 2019 - 2028, Entertainment and Media in Poland</t>
  </si>
  <si>
    <t>Magazines</t>
  </si>
  <si>
    <t>Forbes Women, ...</t>
  </si>
  <si>
    <t>Pani, Twój Styl, ...</t>
  </si>
  <si>
    <t>Press, ...</t>
  </si>
  <si>
    <t>Książki, Wysokie Obcasy Extra, ...</t>
  </si>
  <si>
    <t>Edipresse Group</t>
  </si>
  <si>
    <t>Viva, Party ...</t>
  </si>
  <si>
    <t>National Geographic Polska, Elle, Glamour ...</t>
  </si>
  <si>
    <t>Polityka Salon, ...</t>
  </si>
  <si>
    <t>TOTAL REVENUE: Sprawozdanie z działalności 2019, p. 3. https://ekrs.ms.gov.pl/rdf/pd/search_df , MARKET SHARE: based on revenues for whole sector, source: Global Entertainment &amp; Media Outlook 2019 - 2028, Entertainment and Media in Poland</t>
  </si>
  <si>
    <t>Sieci, ABC, wSieci Historii, Gazeta Bankowa, ...</t>
  </si>
  <si>
    <t>TOTAL REVENUE: Roczne sprawozdanie finansowe 2019 - Informacja dodatkowa, p. 1. https://ekrs.ms.gov.pl/rdf/pd/search_df , MARKET SHARE: based on revenues for whole sector, source: Global Entertainment &amp; Media Outlook 2019 - 2028, Entertainment and Media in Poland</t>
  </si>
  <si>
    <t>Rzeczpospolita Historia, Rzeczpospolita Nauka, Rzeczpospolit Podróże, ...</t>
  </si>
  <si>
    <t>Bonnier AB</t>
  </si>
  <si>
    <t>Puls Medycyny, ...</t>
  </si>
  <si>
    <t>TOTAL REVENUE: Roczne sprawozdanie finansowe 2019. https://ekrs.ms.gov.pl/rdf/pd/search_df , MARKET SHARE: based on revenues for whole sector, source: Global Entertainment &amp; Media Outlook 2019 - 2028, Entertainment and Media in Poland</t>
  </si>
  <si>
    <t>TOTAL REVENUE: Sprawozdanie z działalności 2021, p. 3. https://ekrs.ms.gov.pl/rdf/pd/search_df , MARKET SHARE: based on revenues for whole sector, source: Global Entertainment &amp; Media Outlook 2019 - 2028, Entertainment and Media in Poland</t>
  </si>
  <si>
    <t>TOTAL REVENUE: Roczne sprawozdanie finansowe 2021 - Informacja dodatkowa W, p. 1. https://ekrs.ms.gov.pl/rdf/pd/search_df , MARKET SHARE: based on revenues for whole sector, source: Global Entertainment &amp; Media Outlook 2019 - 2028, Entertainment and Media in Poland</t>
  </si>
  <si>
    <t>TOTAL REVENUE: Roczne sprawozdanie finansowe 2020. https://ekrs.ms.gov.pl/rdf/pd/search_df , MARKET SHARE: based on revenues for whole sector, source: Global Entertainment &amp; Media Outlook 2019 - 2028, Entertainment and Media in Poland</t>
  </si>
  <si>
    <t>TOTAL REVENUE: Informacja o podstawowych problemach radiofonii i telewizji w 2021 roku, p. 101. https://www.gov.pl/web/krrit/sprawozdanie-i-informacja-z-dzialalnosci-w-2022-roku , MARKET SHARE: based on revenues for whole sector, source: Global Entertainment &amp; Media Outlook 2019 - 2028, Entertainment and Media in Poland</t>
  </si>
  <si>
    <t>TOTAL REVENUE: Sprawozdanie z działalności 2021, p. 1. https://ekrs.ms.gov.pl/rdf/pd/search_df , MARKET SHARE: based on revenues for whole sector, source: Global Entertainment &amp; Media Outlook 2019 - 2028, Entertainment and Media in Poland</t>
  </si>
  <si>
    <t>TOTAL REVENUE: Sprawozdanie z działalności 2021. p. 3. https://ekrs.ms.gov.pl/rdf/pd/search_df , MARKET SHARE: based on revenues for whole sector, source: Global Entertainment &amp; Media Outlook 2019 - 2028, Entertainment and Media in Poland</t>
  </si>
  <si>
    <t>TOTAL REVENUE: Roczne sprawozdanie finansowe 2021, p. 10. Informacja dodatkowa - https://ekrs.ms.gov.pl/rdf/pd/search_df , MARKET SHARE: based on revenues for whole sector, source: Global Entertainment &amp; Media Outlook 2019 - 2028, Entertainment and Media in Poland</t>
  </si>
  <si>
    <t>National Geographic Polska, Elle, Glamour, Viva, Party ...</t>
  </si>
  <si>
    <t>TOTAL REVENUE: Sprawozdanie z działalności 2022, p. 2. https://ekrs.ms.gov.pl/rdf/pd/search_df , MARKET SHARE: based on revenues for whole sector, source: Global Entertainment &amp; Media Outlook 2019 - 2028, Entertainment and Media in Poland</t>
  </si>
  <si>
    <t>TOTAL REVENUE: Sprawozdanie z działalności 2022, p. 3. https://ekrs.ms.gov.pl/rdf/pd/search_df , MARKET SHARE: based on revenues for whole sector, source: Global Entertainment &amp; Media Outlook 2019 - 2028, Entertainment and Media in Poland</t>
  </si>
  <si>
    <t>TOTAL REVENUE: Roczne sprawozdanie finansowe 2022 - Informacja dodatkowa, p. 1. https://ekrs.ms.gov.pl/rdf/pd/search_df , MARKET SHARE: based on revenues for whole sector, source: Global Entertainment &amp; Media Outlook 2019 - 2028, Entertainment and Media in Poland</t>
  </si>
  <si>
    <t>TOTAL REVENUE: Roczne sprawozdanie finansowe 2022, p. 10. Informacja dodatkowa - https://ekrs.ms.gov.pl/rdf/pd/search_df , MARKET SHARE: based on revenues for whole sector, source: Global Entertainment &amp; Media Outlook 2019 - 2028, Entertainment and Media in Poland</t>
  </si>
  <si>
    <t>TOTAL REVENUE: Roczne sprawozdanie finansowe 2023. https://ekrs.ms.gov.pl/rdf/pd/search_df , MARKET SHARE: based on revenues for whole sector, source: Global Entertainment &amp; Media Outlook 2019 - 2028, Entertainment and Media in Poland</t>
  </si>
  <si>
    <t>TOTAL REVENUE: Sprawozdanie z działalności 2023, p. 1. https://ekrs.ms.gov.pl/rdf/pd/search_df , MARKET SHARE: based on revenues for whole sector, source: Global Entertainment &amp; Media Outlook 2019 - 2028, Entertainment and Media in Poland</t>
  </si>
  <si>
    <t>TOTAL REVENUE: https://www.northdata.com/Fratria%20sp%C2%B7%20z%20o%C2%B7o%C2%B7,%20Gdynia/KRS0000429681 , MARKET SHARE: based on revenues for whole sector, source: Global Entertainment &amp; Media Outlook 2019 - 2028, Entertainment and Media in Poland</t>
  </si>
  <si>
    <t>Books</t>
  </si>
  <si>
    <t>TOTAL REVENUE: Sprawozdanie finansowe za rok obrotowy zakończony 31 grudnia 2020 r., p. 12. https://ekrs.ms.gov.pl/rdf/pd/search_df , MARKET SHARE BY REVENUE: The Polish Book Market 2020, p. 3. https://instytutksiazki.pl/en/polish-book-market,7,reports,18.html</t>
  </si>
  <si>
    <t>TOTAL REVENUE: Roczne sprawozdanie finansowe 2019, p. 5. https://ekrs.ms.gov.pl/rdf/pd/search_df , MARKET SHARE BY REVENUE: The Polish Book Market 2020, p. 3. https://instytutksiazki.pl/en/polish-book-market,7,reports,18.html</t>
  </si>
  <si>
    <t>TOTAL REVENUE: Roczne sprawozdanie finansowe 2020, p. 6. https://ekrs.ms.gov.pl/rdf/pd/search_df , MARKET SHARE BY REVENUE: The Polish Book Market 2020, p. 3. https://instytutksiazki.pl/en/polish-book-market,7,reports,18.html</t>
  </si>
  <si>
    <t>TOTAL REVENUE: Sprawozdanie z działalności jednostki w roku obrotowym zakończonym 31 grudnia 2019 r., p. 4. https://ekrs.ms.gov.pl/rdf/pd/search_df , MARKET SHARE BY REVENUE: The Polish Book Market 2020, p. 3. https://instytutksiazki.pl/en/polish-book-market,7,reports,18.html</t>
  </si>
  <si>
    <t>TOTAL REVENUE: Roczne sprawozdanie finansowe 2019 - https://ekrs.ms.gov.pl/rdf/pd/search_df , MARKET SHARE BY REVENUE: The Polish Book Market 2020, p. 3. https://instytutksiazki.pl/en/polish-book-market,7,reports,18.html</t>
  </si>
  <si>
    <t>TOTAL REVENUE: Roczne sprawozdanie finansowe 2019. https://ekrs.ms.gov.pl/rdf/pd/search_df , MARKET SHARE: The Polish Book Market 2020, p. 3. https://instytutksiazki.pl/en/polish-book-market,7,reports,18.html</t>
  </si>
  <si>
    <t>Verlag C. H. Beck</t>
  </si>
  <si>
    <t>TOTAL REVENUE: Sprawozdanie finansowe za rok obrotowy zakończony 31 grudnia 2020 r., p. 12. https://ekrs.ms.gov.pl/rdf/pd/search_df , MARKET SHARE: The Polish Book Market 2023, p. 2. https://instytutksiazki.pl/en/polish-book-market,7,reports,18,polish-book-market-2023,51.html</t>
  </si>
  <si>
    <t>TOTAL REVENUE: Roczne sprawozdanie finansowe 2020, p. 5. https://ekrs.ms.gov.pl/rdf/pd/search_df , MARKET SHARE: The Polish Book Market 2023, p. 2. https://instytutksiazki.pl/en/polish-book-market,7,reports,18,polish-book-market-2023,51.html</t>
  </si>
  <si>
    <t>TOTAL REVENUE: Roczne sprawozdanie finansowe 2020, p. 6. https://ekrs.ms.gov.pl/rdf/pd/search_df , MARKET SHARE: The Polish Book Market 2023, p. 2. https://instytutksiazki.pl/en/polish-book-market,7,reports,18,polish-book-market-2023,51.html</t>
  </si>
  <si>
    <t>TOTAL REVENUE: Sprawozdanie z działalności jednostki w roku obrotowym zakończonym 31 grudnia 2020 r., p. 3. https://ekrs.ms.gov.pl/rdf/pd/search_df , MARKET SHARE: The Polish Book Market 2023, p. 2. https://instytutksiazki.pl/en/polish-book-market,7,reports,18,polish-book-market-2023,51.html</t>
  </si>
  <si>
    <t>TOTAL REVENUE: Roczne sprawozdanie finansowe 2020. https://ekrs.ms.gov.pl/rdf/pd/search_df , MARKET SHARE BY REVENUE: The Polish Book Market 2023, p. 2. https://instytutksiazki.pl/en/polish-book-market,7,reports,18,polish-book-market-2023,51.html.</t>
  </si>
  <si>
    <t>TOTAL REVENUE: Roczne sprawozdanie finansowe 2020. https://ekrs.ms.gov.pl/rdf/pd/search_df , MARKET SHARE: The Polish Book Market 2023, p. 2. https://instytutksiazki.pl/en/polish-book-market,7,reports,18,polish-book-market-2023,51.html</t>
  </si>
  <si>
    <t>TOTAL REVENUE: Roczne sprawozdanie finansowe 2021. https://ekrs.ms.gov.pl/rdf/pd/search_df , MARKET SHARE: The Polish Book Market 2023, p. 2. https://instytutksiazki.pl/en/polish-book-market,7,reports,18,polish-book-market-2023,51.html</t>
  </si>
  <si>
    <t>TOTAL REVENUE: Roczne sprawozdanie finansowe 2021, p. 5. https://ekrs.ms.gov.pl/rdf/pd/search_df , MARKET SHARE: The Polish Book Market 2023, p. 2. https://instytutksiazki.pl/en/polish-book-market,7,reports,18,polish-book-market-2023,51.html</t>
  </si>
  <si>
    <t>TOTAL REVENUE: Roczne sprawozdanie finansowe 2021, p. 6. https://ekrs.ms.gov.pl/rdf/pd/search_df , MARKET SHARE: The Polish Book Market 2023, p. 2. https://instytutksiazki.pl/en/polish-book-market,7,reports,18,polish-book-market-2023,51.html</t>
  </si>
  <si>
    <t>TOTAL REVENUE: Sprawozdanie z działalności jednostki w roku obrotowym zakończonym 31 grudnia 2021 r., p. 4. https://ekrs.ms.gov.pl/rdf/pd/search_df , MARKET SHARE: The Polish Book Market 2023, p. 2. https://instytutksiazki.pl/en/polish-book-market,7,reports,18,polish-book-market-2023,51.html</t>
  </si>
  <si>
    <t>TOTAL REVENUE: Roczne sprawozdanie finansowe 2021. https://ekrs.ms.gov.pl/rdf/pd/search_df , MARKET SHARE: The Polish Book Market 2023, p. 2. https://instytutksiazki.pl/en/polish-book-market,7,reports,18,polish-book-market-2023,51.html.</t>
  </si>
  <si>
    <t>TOTAL REVENUE: Roczne sprawozdanie finansowe 2022. https://ekrs.ms.gov.pl/rdf/pd/search_df , MARKET SHARE: The Polish Book Market 2023, p. 2. https://instytutksiazki.pl/en/polish-book-market,7,reports,18,polish-book-market-2023,51.html</t>
  </si>
  <si>
    <t>TOTAL REVENUE: Roczne sprawozdanie finansowe 2022, p. 5. https://ekrs.ms.gov.pl/rdf/pd/search_df , MARKET SHARE: The Polish Book Market 2023, p. 2. https://instytutksiazki.pl/en/polish-book-market,7,reports,18,polish-book-market-2023,51.html</t>
  </si>
  <si>
    <t xml:space="preserve"> </t>
  </si>
  <si>
    <t>TOTAL REVENUE: Roczne sprawozdanie finansowe 2022, p. 6. https://ekrs.ms.gov.pl/rdf/pd/search_df , MARKET SHARE: The Polish Book Market 2023, p. 2. https://instytutksiazki.pl/en/polish-book-market,7,reports,18,polish-book-market-2023,51.html</t>
  </si>
  <si>
    <t>TOTAL REVENUE: Sprawozdanie z działalności jednostki w roku obrotowym zakończonym 31 grudnia 2022 r., p. 4. https://ekrs.ms.gov.pl/rdf/pd/search_df , MARKET SHARE: The Polish Book Market 2023, p. 2. https://instytutksiazki.pl/en/polish-book-market,7,reports,18,polish-book-market-2023,51.html</t>
  </si>
  <si>
    <t>TOTAL REVENUE: Roczne sprawozdanie finansowe 2022. https://ekrs.ms.gov.pl/rdf/pd/search_df , MARKET SHARE: The Polish Book Market 2023, p. 2. https://instytutksiazki.pl/en/polish-book-market,7,reports,18,polish-book-market-2023,51.html.</t>
  </si>
  <si>
    <t>TOTAL REVENUE: Roczne sprawozdanie finansowe 2023. https://ekrs.ms.gov.pl/rdf/pd/search_df , MARKET SHARE: The Polish Book Market 2024, p. 5. https://instytutksiazki.pl/en/polish-book-market,7,reports,18,polish-book-market-2024,52.html</t>
  </si>
  <si>
    <t>TOTAL REVENUES: Roczne sprawozdanie finansowe 2023, p. 5. https://ekrs.ms.gov.pl/rdf/pd/search_df , MARKET SHARE: The Polish Book Market 2024, p. 5. https://instytutksiazki.pl/en/polish-book-market,7,reports,18,polish-book-market-2024,52.html</t>
  </si>
  <si>
    <t>TOTAL REVENUES: Roczne sprawozdanie finansowe 2023, p. 7. https://ekrs.ms.gov.pl/rdf/pd/search_df , MARKET SHARE: The Polish Book Market 2024, p. 5. https://instytutksiazki.pl/en/polish-book-market,7,reports,18,polish-book-market-2024,52.html</t>
  </si>
  <si>
    <t>TOTAL REVENUE: Roczne sprawozdanie finansowe 2023. https://ekrs.ms.gov.pl/rdf/pd/search_df , MARKET SHARE: The Polish Book Market 2024, p. 5. https://instytutksiazki.pl/en/polish-book-market,7,reports,18,polish-book-market-2024,52.html, (total) 163,7 , books - 50,58, magazines - 52,4, newspapers 60,6</t>
  </si>
  <si>
    <t>TOTAL REVENUE: https://www.northdata.com/Ameet%20sp%C2%B7%20z%20o%C2%B7o%C2%B7,%20%C5%81%C3%B3d%C5%BA/KRS0000153316 , MARKET SHARE: The Polish Book Market 2024, p. 5. https://instytutksiazki.pl/en/polish-book-market,7,reports,18,polish-book-market-2024,52.html</t>
  </si>
  <si>
    <t>TOTAL REVENUE: https://www.northdata.com/Wydawnictwo%20C%C2%B7%20H%C2%B7%20Beck%20sp%C2%B7%20z%20o%C2%B7o%C2%B7,%20Warszawa/KRS0000155734 , MARKET SHARE BY REVENUE: The Polish Book Market 2024, p. 5. https://instytutksiazki.pl/en/polish-book-market,7,reports,18,polish-book-market-2024,52.html</t>
  </si>
  <si>
    <t>TOTAL REVENUE: https://www.northdata.com/Macmillan%20Polska%20sp%C2%B7%20z%20o%C2%B7o%C2%B7,%20Warszawa/KRS0000133203 , MARKET SHARE: The Polish Book Market 2024, p. 5. https://instytutksiazki.pl/en/polish-book-market,7,reports,18,polish-book-market-2024,52.html</t>
  </si>
  <si>
    <t>TOTAL REVENUE: https://www.northdata.com/Pr%C3%B3szy%C5%84ski%20Media%20sp%C2%B7%20z%20o%C2%B7o%C2%B7,%20Warszawa/KRS0000128404 , MARKET SHARE: The Polish Book Market 2024, p. 5. https://instytutksiazki.pl/en/polish-book-market,7,reports,18,polish-book-market-2024,52.html</t>
  </si>
  <si>
    <t>TOTAL REVENUE: https://www.northdata.com/GRUPA+WYDAWNICZA+FOKSAL+SP%C3%93%C5%81KA+Z+OGRANICZON%C4%84+ODPOWIEDZIALNO%C5%9ACI%C4%84 , MARKET SHARE: The Polish Book Market 2024, p. 5. https://instytutksiazki.pl/en/polish-book-market,7,reports,18,polish-book-market-2024,52.html</t>
  </si>
  <si>
    <t>Search Engines-Desktop</t>
  </si>
  <si>
    <t>Google</t>
  </si>
  <si>
    <t>Desktop Search Engine Market Share Poland: 2009-2023. https://gs.statcounter.com/search-engine-market-share/desktop/poland/#yearly-2009-2023</t>
  </si>
  <si>
    <t>Microsoft</t>
  </si>
  <si>
    <t>Bing</t>
  </si>
  <si>
    <t xml:space="preserve">Verizon Communications </t>
  </si>
  <si>
    <t>Yahoo Inc.</t>
  </si>
  <si>
    <t>Yahoo!</t>
  </si>
  <si>
    <t>Search Engines-Mobile</t>
  </si>
  <si>
    <t>Mobile Search Engine Market Share Poland: 2009-2023. https://gs.statcounter.com/search-engine-market-share/mobile/poland#yearly-2009-2023</t>
  </si>
  <si>
    <t>Search Engines</t>
  </si>
  <si>
    <t>Search Engine Market Share Poland: 2009-2023. https://gs.statcounter.com/search-engine-market-share/all/poland/#yearly-2009-2023</t>
  </si>
  <si>
    <t>Social Media Platforms</t>
  </si>
  <si>
    <t>Facebook</t>
  </si>
  <si>
    <t>Social Media Stats Poland: 2009-2023. https://gs.statcounter.com/social-media-stats/all/poland/#yearly-2009-2023</t>
  </si>
  <si>
    <t>Instagram</t>
  </si>
  <si>
    <t>Pinterest</t>
  </si>
  <si>
    <t>Twitter</t>
  </si>
  <si>
    <t>YouTube</t>
  </si>
  <si>
    <t>Mobile OS</t>
  </si>
  <si>
    <t>Android</t>
  </si>
  <si>
    <t>Mobile, Tablet &amp; Console Operating System Market Share Poland: 2012-2023. https://gs.statcounter.com/os-market-share/mobile-tablet-console/poland/#yearly-2012-2023</t>
  </si>
  <si>
    <t>Apple Inc.</t>
  </si>
  <si>
    <t>Apple</t>
  </si>
  <si>
    <t>iOS</t>
  </si>
  <si>
    <t>Desktop OS</t>
  </si>
  <si>
    <t>Windows</t>
  </si>
  <si>
    <t>Desktop Operating System Market Share Poland: 2009-2023. https://gs.statcounter.com/os-market-share/desktop/poland/#yearly-2009-2023</t>
  </si>
  <si>
    <t>Linux Foundation</t>
  </si>
  <si>
    <t>Linux</t>
  </si>
  <si>
    <t>Mobile Browsers</t>
  </si>
  <si>
    <t>Chrome</t>
  </si>
  <si>
    <t>Mobile, Tablet &amp; Console Browser Market Share Poland: 2012-2023. https://gs.statcounter.com/browser-market-share/mobile-tablet-console/poland/#yearly-2012-2023</t>
  </si>
  <si>
    <t>Safari</t>
  </si>
  <si>
    <t>Samsung Internet</t>
  </si>
  <si>
    <t>Opera</t>
  </si>
  <si>
    <t xml:space="preserve">Opera </t>
  </si>
  <si>
    <t>Desktop Browsers</t>
  </si>
  <si>
    <t>Desktop Browser Market Share Poland: 2009-2023. https://gs.statcounter.com/browser-market-share/desktop/poland/#yearly-2009-2023</t>
  </si>
  <si>
    <t>Mozilla Foundation</t>
  </si>
  <si>
    <t>Mozilla Firefox</t>
  </si>
  <si>
    <t>Internet Explorer</t>
  </si>
  <si>
    <t>Edge</t>
  </si>
  <si>
    <t>Internet Advertising</t>
  </si>
  <si>
    <t>Facebook; Instagram</t>
  </si>
  <si>
    <t>App Distribution</t>
  </si>
  <si>
    <t>Google Play</t>
  </si>
  <si>
    <t>Apple Appstore</t>
  </si>
  <si>
    <t>Film Exhibiton</t>
  </si>
  <si>
    <t>Helios</t>
  </si>
  <si>
    <t>REVENUE: https://ekrs.ms.gov.pl/rdf/pd/search_df (KRS: 0000005092); Roczne sprawozdanie finansowe data od 01-01-2020 data do 31-12-2020, p. 43.</t>
  </si>
  <si>
    <t>Cinema City</t>
  </si>
  <si>
    <t>REVENUE: https://ekrs.ms.gov.pl/rdf/pd/search_df (KRS: 0000635474); Roczne sprawozdanie finansowe data od 01-01-2020 data do 31-12-2020, s. 10.</t>
  </si>
  <si>
    <t>Vue Entertainment Group</t>
  </si>
  <si>
    <t>Multikino</t>
  </si>
  <si>
    <t>REVENUE: https://ekrs.ms.gov.pl/rdf/pd/search_df (KRS: 0000284604); Roczne sprawozdanie finansowe data od 01-12-2019 data do 30-11-2020, p. 6.</t>
  </si>
  <si>
    <t>Cinema 3D</t>
  </si>
  <si>
    <t>REVENUE: https://ekrs.ms.gov.pl/rdf/pd/search_df (KRS: 0000372983); Roczne sprawozdanie finansowe data od 01-012019 data do 31-12-2019; Cinema3D was acquired on 24-May-2019, p. 9. https://pitchbook.com/profiles/company/230569-21?utm_source=chatgpt.com#faqs</t>
  </si>
  <si>
    <t>REVENUE: https://ekrs.ms.gov.pl/rdf/pd/search_df (KRS: 0000284604); Roczne sprawozdanie finansowe data od 01-12-2019 data do 30-11-2020, p. 20.</t>
  </si>
  <si>
    <t>REVENUE: https://ekrs.ms.gov.pl/rdf/pd/search_df (KRS: 0000005092); Roczne sprawozdanie finansowe data od 01-01-2022 data do 31-12-2022, p. 5.</t>
  </si>
  <si>
    <t>REVENUE: https://ekrs.ms.gov.pl/rdf/pd/search_df (KRS: 0000635474); Roczne sprawozdanie finansowe data od 01-01-2022 data do 31-12-2022, p. 9.</t>
  </si>
  <si>
    <t>REVENUE: https://ekrs.ms.gov.pl/rdf/pd/search_df (KRS: 0000284604); Roczne sprawozdanie finansowe data od 01-12-2021 data do 30-11-2022, p. 11.</t>
  </si>
  <si>
    <t>REVENUE: https://ekrs.ms.gov.pl/rdf/pd/search_df (KRS: 0000005092); Roczne sprawozdanie finansowe data od 01-01-2024 data do 31-12-2024, p. 5.</t>
  </si>
  <si>
    <t>REVENUE: https://ekrs.ms.gov.pl/rdf/pd/search_df (KRS: 0000635474); Roczne sprawozdanie finansowe data od 01-01-2023 data do 31-12-2023, p. 9.</t>
  </si>
  <si>
    <t>REVENUE: https://ekrs.ms.gov.pl/rdf/pd/search_df (KRS: 0000284604); Roczne sprawozdanie finansowe data od 01-12-2023 data do 30-11-2024, p. 11.</t>
  </si>
  <si>
    <t>Online Video Services</t>
  </si>
  <si>
    <t>Grupa Polsat Plus</t>
  </si>
  <si>
    <t>IPLA</t>
  </si>
  <si>
    <t>Estimate based on number of subscribers provided by Ampere Analysis</t>
  </si>
  <si>
    <t>Netflix</t>
  </si>
  <si>
    <t>HBO Europe s.r.o.</t>
  </si>
  <si>
    <t>HBO Go</t>
  </si>
  <si>
    <t>Player.pl</t>
  </si>
  <si>
    <t>Amazon</t>
  </si>
  <si>
    <t>Amazon.com</t>
  </si>
  <si>
    <t>Amazon Prime Video</t>
  </si>
  <si>
    <t>Apple TV+</t>
  </si>
  <si>
    <t>NewConnect</t>
  </si>
  <si>
    <t>CDA</t>
  </si>
  <si>
    <t>Polsat Box Go</t>
  </si>
  <si>
    <t>Nordic Entertainment Group AB</t>
  </si>
  <si>
    <t>Viaplay</t>
  </si>
  <si>
    <t>Warner Bros. Discovery</t>
  </si>
  <si>
    <t>HBO Max</t>
  </si>
  <si>
    <t>Disney Streaming</t>
  </si>
  <si>
    <t>Disney+</t>
  </si>
  <si>
    <t>Showtime Networks, Inc.</t>
  </si>
  <si>
    <t>SkyShowtime</t>
  </si>
  <si>
    <t>Total Revenue (Millions Local$)</t>
  </si>
  <si>
    <t>Mobile Voice Revenue (Millions Local$)</t>
  </si>
  <si>
    <t>Mobile Data Revenue (Millions Local$)</t>
  </si>
  <si>
    <t>Ad Revenue (Millions Local$)</t>
  </si>
  <si>
    <t>Public Funding (Millions Local$)</t>
  </si>
  <si>
    <t>Physical Sales (Millions Local$)</t>
  </si>
  <si>
    <t>Micropayments (Millions Local$)</t>
  </si>
  <si>
    <t>Other Revenue (Millions Local$)</t>
  </si>
  <si>
    <t>The Polish Book Market 2020, p. 3. https://instytutksiazki.pl/en/polish-book-market,7,reports,18.html</t>
  </si>
  <si>
    <t>PWC Global Entertainment &amp; Media Outlook 2019 - 2028. Traditional TV revenue minus Multichannel TV advertising revenue</t>
  </si>
  <si>
    <t>Digital Games</t>
  </si>
  <si>
    <t>statista.com, „Revenue of the video game market in Poland from 2017 to 2026”. In: Creativ Industries Sector. GameDev, p. 5. https://www.paih.gov.pl/wp-content/uploads/2024/02/The-Creative-Industries-Sector-GameDev-2023.pdf</t>
  </si>
  <si>
    <t>Film Exhibition</t>
  </si>
  <si>
    <t>PWC Global Entertainment &amp; Media Outlook 2019 - 2028 plus concession sales</t>
  </si>
  <si>
    <t>Estimated based on: (a) total revenue for the sector, (b) share in bundled servies if in each bundle each service share an equal share. UKE: Report on the State of the Telecommunications Market in Poland in 2021, Warszaw: Office of Electronic Communications 2022, pp. 8, 75. https://www.uke.gov.pl/en/newsroom/report-on-the-state-of-the-telecommunications-market-in-2021,365.html</t>
  </si>
  <si>
    <t>PWC, Global Entertainment &amp; Media Outlook 2019 - 2028. Entertainment and Media in Poland</t>
  </si>
  <si>
    <t>Estimated based on: (a) total revenue for the sector, (b) share in bundled servies if in each bundle each service share an equal share. UKE: Report on the State of the Telecommunications Market in Poland in 2022, Warszaw: Office of Electronic Communications 2023, pp. 70, 86. https://www.uke.gov.pl/en/newsroom/report-on-the-state-of-the-telecommunications-market-in-2022,382.html</t>
  </si>
  <si>
    <t>Music Services</t>
  </si>
  <si>
    <t>PWC, Global Entertainment &amp; Media Outlook 2019 - 2028, Entertainment and Media in Poland</t>
  </si>
  <si>
    <t>Online News Media</t>
  </si>
  <si>
    <t>Estimated based on: (a) total revenue for the sector, (b) share in bundled servies if in each bundle each service share an equal share. UKE: Report on the State of the Telecommunications Market in Poland in 2021, Warszaw: Office of Electronic Communications 2022, pp. 24, 58, 75. https://www.uke.gov.pl/en/newsroom/report-on-the-state-of-the-telecommunications-market-in-2021,365.html</t>
  </si>
  <si>
    <t>Estimated based on: (a) total revenue for the sector, (b) share in bundled servies if in each bundle each service share an equal share. UKE: Report on the State of the Telecommunications Market in Poland in 2021, Warszaw: Office of Electronic Communications 2022, pp. 33, 75. https://www.uke.gov.pl/en/newsroom/report-on-the-state-of-the-telecommunications-market-in-2021,365.html</t>
  </si>
  <si>
    <t>The Polish Book Market 2023, p. 2. https://instytutksiazki.pl/en/polish-book-market,7,reports,18,polish-book-market-2023,51.html</t>
  </si>
  <si>
    <t>Estimated based on: (a) total revenue for the sector, (b) share in bundled servies if in each bundle each service share an equal share. UKE: Report on the State of the Telecommunications Market in Poland in 2023, Warszaw: Office of Electronic Communications 2024, pp. 22, 68. https://uke.gov.pl/en/newsroom/report-on-the-state-of-the-telecommunications-market-in-2023,398.html</t>
  </si>
  <si>
    <t>Estimated based on: (a) total revenue for the sector, (b) share in bundled servies if in each bundle each service share an equal share. UKE: Report on the State of the Telecommunications Market in Poland in 2023, Warszaw: Office of Electronic Communications 2024, pp. 29, 49, 68. https://uke.gov.pl/en/newsroom/report-on-the-state-of-the-telecommunications-market-in-2023,398.html</t>
  </si>
  <si>
    <t>Estimated based on: (a) total revenue for the sector, (b) share in bundled servies if in each bundle each service share an equal share. UKE: Report on the State of the Telecommunications Market in Poland in 2022, Warszaw: Office of Electronic Communications 2023, pp. 37, 70. https://www.uke.gov.pl/en/newsroom/report-on-the-state-of-the-telecommunications-market-in-2022,382.html</t>
  </si>
  <si>
    <t>Estimated based on: (a) total revenue for the sector, (b) share in bundled servies if in each bundle each service share an equal share. UKE: Report on the State of the Telecommunications Market in Poland in 2023, Warszaw: Office of Electronic Communications 2024, pp. 61, 68. https://uke.gov.pl/en/newsroom/report-on-the-state-of-the-telecommunications-market-in-2023,398.html</t>
  </si>
  <si>
    <t>The Polish Book Market 2024, p. 5. https://instytutksiazki.pl/en/polish-book-market,7,reports,18,polish-book-market-2024,52.html</t>
  </si>
  <si>
    <t>Estimated based on: (a) total revenue for the sector, (b) share in bundled servies if in each bundle each service share an equal share. UKE: Report on the State of the Telecommunications Market in Poland in 2023, Warszaw: Office of Electronic Communications 2024, pp. 34, 68. https://uke.gov.pl/en/newsroom/report-on-the-state-of-the-telecommunications-market-in-2023,398.html</t>
  </si>
  <si>
    <t>CR4</t>
  </si>
  <si>
    <t>HHI</t>
  </si>
  <si>
    <t>Noam Index</t>
  </si>
  <si>
    <t>Mobile browsers</t>
  </si>
  <si>
    <t>App distribution</t>
  </si>
  <si>
    <t>Desktop browsers</t>
  </si>
  <si>
    <t>Internet advertising</t>
  </si>
  <si>
    <t>Social media platforms</t>
  </si>
  <si>
    <t>Multichannel video distribution</t>
  </si>
  <si>
    <t>Acquired</t>
  </si>
  <si>
    <t>Acquirer</t>
  </si>
  <si>
    <t>Transaction Value (Millions US$)</t>
  </si>
  <si>
    <t>Closing Date--Year Only</t>
  </si>
  <si>
    <t>Magazines, Online News Media</t>
  </si>
  <si>
    <t>Burda Media Polska</t>
  </si>
  <si>
    <t>https://www.burdaluxury.com/insights/news/burda-media-polska-acquires-media-business-from-edipresse-group-in-poland/</t>
  </si>
  <si>
    <t>Newspapers, Magazines, Online News Media</t>
  </si>
  <si>
    <t>https://vue-international.com/our-media/press-releases/vue-international-acquires-cinema3d-in-poland</t>
  </si>
  <si>
    <t>Wireline, ISP, Multichannel Video Distribution (Cable/DBS/IPTV)</t>
  </si>
  <si>
    <t>Informacja o podstawowych problemach radiofonii i telewizji w 2021 roku, p. 71. https://www.gov.pl/web/krrit/sprawozdanie-i-informacja-z-dzialalnosci-w-2021-roku</t>
  </si>
  <si>
    <t>Informacja o podstawowych problemach radiofonii i telewizji w 2021 roku, p. 90. https://www.gov.pl/web/krrit/sprawozdanie-i-informacja-z-dzialalnosci-w-2021-roku</t>
  </si>
  <si>
    <t>Informacja o podstawowych problemach radiofonii i telewizji w 2022 roku, p. 89-90. https://www.gov.pl/web/krrit/sprawozdanie-i-informacja-z-dzialalnosci-w-2022-roku</t>
  </si>
  <si>
    <t>Informacja o podstawowych problemach radiofonii i telewizji w 2023 roku, p. 25. https://www.gov.pl/web/krrit/sprawozdanie-i-informacja-z-dzialalnosci-w-2023-roku</t>
  </si>
  <si>
    <t>Informacja o podstawowych problemach radiofonii i telewizji w 2024 roku, p. 60. https://www.gov.pl/web/krrit/sprawozdania-i-informacja-z-dzialalnosci-w-2024-roku</t>
  </si>
  <si>
    <t>Alphabet</t>
  </si>
  <si>
    <t>AMEET</t>
  </si>
  <si>
    <t>Bauer Media Group</t>
  </si>
  <si>
    <t>Best Films CO</t>
  </si>
  <si>
    <t>Cineman</t>
  </si>
  <si>
    <t>Discovery</t>
  </si>
  <si>
    <t>Dressler Dublin</t>
  </si>
  <si>
    <t>Eurozet</t>
  </si>
  <si>
    <t>Fratria</t>
  </si>
  <si>
    <t>Grupa Helion</t>
  </si>
  <si>
    <t>Grupa MAC</t>
  </si>
  <si>
    <t>Grupa Wydawnicza Foksal</t>
  </si>
  <si>
    <t>Gutek Film</t>
  </si>
  <si>
    <t>Iliad</t>
  </si>
  <si>
    <t>INEA</t>
  </si>
  <si>
    <t>Liberty Global</t>
  </si>
  <si>
    <t>M2 FILMS</t>
  </si>
  <si>
    <t>Macmillan Publishers</t>
  </si>
  <si>
    <t>Media Rodzina</t>
  </si>
  <si>
    <t>Meta</t>
  </si>
  <si>
    <t>Mozilla</t>
  </si>
  <si>
    <t>Nordic Entertainment</t>
  </si>
  <si>
    <t>Novator Partners</t>
  </si>
  <si>
    <t>Orlen</t>
  </si>
  <si>
    <t>Pearson</t>
  </si>
  <si>
    <t>Polityka</t>
  </si>
  <si>
    <t>Prószyński Media</t>
  </si>
  <si>
    <t>Ringier Axel Springer Media</t>
  </si>
  <si>
    <t>Romviocom Investments</t>
  </si>
  <si>
    <t>Sanoma</t>
  </si>
  <si>
    <t>SIW ZNAK</t>
  </si>
  <si>
    <t>Sky</t>
  </si>
  <si>
    <t>Telewizja Polsat</t>
  </si>
  <si>
    <t>Telewizja Puls</t>
  </si>
  <si>
    <t>The Walt Disney</t>
  </si>
  <si>
    <t>TOYA</t>
  </si>
  <si>
    <t>Vivendi</t>
  </si>
  <si>
    <t>Vue Entertainment</t>
  </si>
  <si>
    <t>Warner Bros. Entertainment</t>
  </si>
  <si>
    <t>Warner Media</t>
  </si>
  <si>
    <t>Wolters Kluwer</t>
  </si>
  <si>
    <t>WSiP</t>
  </si>
  <si>
    <t>Wydawnictwo "Nasza Księgarnia"</t>
  </si>
  <si>
    <t>Wydawnictwo Literackie</t>
  </si>
  <si>
    <t>Wydawnictwo Naukowe PWN</t>
  </si>
  <si>
    <t>Polskie Radio</t>
  </si>
  <si>
    <t>Zjednoczone Przedsiębiorstwa Rozrywkowe</t>
  </si>
  <si>
    <t>Sole proprietorship</t>
  </si>
  <si>
    <t>Partnership</t>
  </si>
  <si>
    <t>Limited liability companies</t>
  </si>
  <si>
    <t>Co-operative societies</t>
  </si>
  <si>
    <t>Non-profit making bodies</t>
  </si>
  <si>
    <t>Enterprises with other forms of legal constitution</t>
  </si>
  <si>
    <t>Other</t>
  </si>
  <si>
    <t>IAB Polska/PwC AdEx, Wyniki badania. IAB Polska 2019–2024, https://iabadex.pl/wyniki.php</t>
  </si>
  <si>
    <t>Calculations of the Polish share from the European consumer spend on mobile apps, based on Statista: DataReportal, Headlines for mobile app downloads and consumer spend in Poland in 2023. Statista, March 2024; Data.ai, Mobile apps consumer spending in 2023, by region. Statista, January 2024; Laura Ceci, Mobile app consumer expenditure in Europe 2019-2022, by app store. Statista, 11 July 2025</t>
  </si>
  <si>
    <t>Estimate based on the total revenue sum and Polish box office</t>
  </si>
  <si>
    <t>Ampere Analysis, custom dataset</t>
  </si>
  <si>
    <t>Sloupec1</t>
  </si>
  <si>
    <t>Sloupec2</t>
  </si>
  <si>
    <t>Sloupec3</t>
  </si>
  <si>
    <t>Sloupec4</t>
  </si>
  <si>
    <t>Sloupec5</t>
  </si>
  <si>
    <t>To divide Poland’s totals between the two stores, we start from the European store split in each year (see note on total revenues) and then adjust it using StatCounter’s yearly mobile OS shares for Poland  and for Europe (Android as a proxy for Google Play, iOS for Apple). Because OS share does not translate directly into spending share—iOS users typically spend more per user than Android users—we only shift the European split modestly toward Google Play when Poland’s Android share exceeds Europe’s, and vice versa. The pass-through factor of 0.25 is deliberately conservative. Statcounter, Mobile Operating System Market Share Poland 2019–2023: https://gs.statcounter.com/os-market-share/mobile/poland/#yearly-2019-2023, Statcounter, Mobile Operating System Market Share Europe 2019–2023: https://gs.statcounter.com/os-market-share/mobile/europe/#yearly-2019-2023</t>
  </si>
  <si>
    <t xml:space="preserve">For more detailed explanation of the estimation method, see GMICP report on Poland. Sources: IAB Polska/PwC AdEx, Wyniki badania: https://iabadex.pl/wyniki.php, Datareportal, Digital in Poland: https://datareportal.com/digital-in-poland, IAB Europe, AdEx Benchmark reports. IAB Europe 2019–2024: https://iabeurope.eu/knowledge_hub/iab-europe-adex-benchmark-2019-report/, Statcounter, Search Engine Market Share Poland 2019–2023: https://gs.statcounter.com/search-engine-market-share/all/poland/#yearly-2019-2023 </t>
  </si>
  <si>
    <t>https://www.wirtualnemedia.pl/polsat-kupil-interia-pl-za-rozsadna-cene-wzbogaci-ja-tresciami-wideo-osiagnie-synergie-reklamowe-opinie,7170710278411905a</t>
  </si>
  <si>
    <t>Canal+ Polska</t>
  </si>
  <si>
    <t>PKN Orlen</t>
  </si>
  <si>
    <t>Interia</t>
  </si>
  <si>
    <t>Multimedia Polska</t>
  </si>
  <si>
    <t>Transaction Value (Millions PLN)</t>
  </si>
  <si>
    <t>Edipresse Polska</t>
  </si>
  <si>
    <t>HELION</t>
  </si>
  <si>
    <t>T-Mobile Polska</t>
  </si>
  <si>
    <t>Wydawnictwo Bauer</t>
  </si>
  <si>
    <t>Macmillan Polska</t>
  </si>
  <si>
    <t>Nowa Era</t>
  </si>
  <si>
    <t>Pearson Central Europe</t>
  </si>
  <si>
    <t>Społeczny Instytut Wydawniczy ZNAK</t>
  </si>
  <si>
    <t>Wolters Kluwer Polska</t>
  </si>
  <si>
    <t>Wydawnictwo Albatros</t>
  </si>
  <si>
    <t>Wydawnictwo C. H. Beck</t>
  </si>
  <si>
    <t>Eurozet Radio</t>
  </si>
  <si>
    <t xml:space="preserve">Next Film </t>
  </si>
  <si>
    <t>The Walt Disney Company (Polska)</t>
  </si>
  <si>
    <t>United International Pictures</t>
  </si>
  <si>
    <t>Warner Bros. Entertainment Polska</t>
  </si>
  <si>
    <t>Starlink Poland</t>
  </si>
  <si>
    <t>Bonnier Bussiness Polska</t>
  </si>
  <si>
    <t>Deutsche Telekom</t>
  </si>
  <si>
    <t>Orange Polska</t>
  </si>
  <si>
    <t>Play Communications</t>
  </si>
  <si>
    <t>Digitalles/Download (Millions Local$)</t>
  </si>
  <si>
    <t>Wydawnictwa Szkolne i Pedagogiczne</t>
  </si>
  <si>
    <t>Polskie Radio and religion stations</t>
  </si>
  <si>
    <t>Polityka Salon, …</t>
  </si>
  <si>
    <t>Bauer Media Invest</t>
  </si>
  <si>
    <t>Burda International</t>
  </si>
  <si>
    <t>Imperial Cinepix</t>
  </si>
  <si>
    <t>Forum Film Poland</t>
  </si>
  <si>
    <t>Telewizja Polska</t>
  </si>
  <si>
    <t>Grupa RMF</t>
  </si>
  <si>
    <t>Grupa Radiowaory</t>
  </si>
  <si>
    <t>KCI</t>
  </si>
  <si>
    <t>other key shareholder in Gremi Media: Pluralis. TOTAL REVENUE: Roczne sprawozdanie finansowe 2019, p. 4. https://ekrs.ms.gov.pl/rdf/pd/search_df , MARKET SHARE: based on revenues for whole sector, source: Global Entertainment &amp; Media Outlook 2019 - 2028, Entertainment and Media in Poland</t>
  </si>
  <si>
    <t>other key shareholder in Gremi Media: Pluralis. TOTAL REVENUE: Roczne sprawozdanie finansowe 2020, p. 4. https://ekrs.ms.gov.pl/rdf/pd/search_df , MARKET SHARE: based on revenues for whole sector, source: Global Entertainment &amp; Media Outlook 2019 - 2028, Entertainment and Media in Poland</t>
  </si>
  <si>
    <t>other key shareholder in Gremi Media: Pluralis. TOTAL REVENUE: Roczne sprawozdanie finansowe 2021, p. 4. https://ekrs.ms.gov.pl/rdf/pd/search_df , MARKET SHARE: based on revenues for whole sector, source: Global Entertainment &amp; Media Outlook 2019 - 2028, Entertainment and Media in Poland</t>
  </si>
  <si>
    <t>other key shareholder in Gremi Media: Pluralis.. TOTAL REVENUE: Roczne sprawozdanie finansowe 2022, p. 4. https://ekrs.ms.gov.pl/rdf/pd/search_df , MARKET SHARE: based on revenues for whole sector, source: Global Entertainment &amp; Media Outlook 2019 - 2028, Entertainment and Media in Poland</t>
  </si>
  <si>
    <t>other key shareholder in Gremi Media: Pluralis. TOTAL REVENUE: Gremi Media Sprawozdanie Finansowe 2023 jednostkowe, p. 19. https://ekrs.ms.gov.pl/rdf/pd/search_df , MARKET SHARE: based on revenues for whole sector, source: Global Entertainment &amp; Media Outlook 2019 - 2028, Entertainment and Media in Poland</t>
  </si>
  <si>
    <t>other key shareholder in Gremi Media: Pluralis. TOTAL REVENUE: Roczne sprawozdanie finansowe 2022, p. 4. https://ekrs.ms.gov.pl/rdf/pd/search_df , MARKET SHARE: based on revenues for whole sector, source: Global Entertainment &amp; Media Outlook 2019 - 2028, Entertainment and Media in Poland</t>
  </si>
  <si>
    <t>Studio InterFilm</t>
  </si>
  <si>
    <t>TOP FILM</t>
  </si>
  <si>
    <t>Jointly owned by Paramount &amp; Universal (50/50 JV). REVENUE: https://ekrs.ms.gov.pl/rdf/pd/search_df# (KRS: 0000050620), Sprawozdanie z działalności data od 01-01-2019 data do 31-12-2019, p. 2.</t>
  </si>
  <si>
    <t>Jointly owned by Paramount &amp; Universal (50/50 JV). REVENUE: https://ekrs.ms.gov.pl/rdf/pd/search_df# (KRS: 0000050620), Sprawozdanie z działalności data od 01-01-2021 data do 31-12-2021, p. 2.</t>
  </si>
  <si>
    <t>Jointly owned by Paramount &amp; Universal (50/50 JV). REVENUE: https://ekrs.ms.gov.pl/rdf/pd/search_df# (KRS: 0000050620), Sprawozdanie z działalności data od 01-01-2022 data do 31-12-2022, p. 2.</t>
  </si>
  <si>
    <t>Jointly owned by Paramount &amp; Universal (50/50 JV). REVENUE: https://ekrs.ms.gov.pl/rdf/pd/search_df# (KRS: 0000050620), Sprawozdanie z działalności data od 01-01-2023 data do 31-12-2023, p. 2.</t>
  </si>
  <si>
    <t>Jointly owned by Paramount &amp; Universal (50/50 JV). REVENUE: https://ekrs.ms.gov.pl/rdf/pd/search_df# (KRS: 0000050620), Sprawozdanie z działalności data od 01-01-2020 data do 31-12-2020, p. 2.</t>
  </si>
  <si>
    <t>Samsung Electronics Europe</t>
  </si>
  <si>
    <t>Samsung Electronics Czech and Slovak</t>
  </si>
  <si>
    <t>Agora bought 40% in 2019, then acquired control (51%) in 2023. https://www.agora.pl/en/14-2023-conclusion-of-the-share-purchase-agreement-to-purchase-110-shares-of-eurozet-sp-z-o-o-from-sfs-ventures-s-r-o-with-its-seat-in-prague-under-call-option-1, https://www.agora.pl/en/36-2023-completion-of-negotiations-and-conclusion-of-the-annex-no-14-to-the-eurozet-shareholders-agreement-and-agreement</t>
  </si>
  <si>
    <t>Play (P4)</t>
  </si>
  <si>
    <t>https://www.libertyglobal.com/liberty-global-and-iliad-complete-sale-of-upc-poland/</t>
  </si>
  <si>
    <t>Play</t>
  </si>
  <si>
    <t>https://cornerstone-im.com/news/multimedia---press-release?lang=en, https://www.telko.in/25-mld-zl-za-multimedia-polska</t>
  </si>
  <si>
    <t>https://www.santander.pl/regulation_file_server/time20201103083846/download?id=160476&amp;lang=pl_PL (p. 149)</t>
  </si>
  <si>
    <t>https://developingtelecoms.com/telecom-technology/optical-fixed-networks/13293-iliad-completes-upc-poland-acquisition.html, https://www.iliad.fr/media/CP_210920_Eng_48aa0f83f5.pdf</t>
  </si>
  <si>
    <t>https://www.bankier.pl/wiadomosc/Orlen-wlascicielem-Polska-Press-Sfinalizowano-transakcje-przejecia-8066621.html, https://www.orlen.pl/content/dam/internet/orlen/pl/en/investor-relations/reports-and-publications/financial-results/2021/4q2021/PKN_ORLEN_220127_2021q4%20-%20RAPORT%20IVQ2021_ENG.pdf.coredownload.pdf (p.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</si>
</sst>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2" x14ac:knownFonts="1">
    <font>
      <sz val="11"/>
      <color theme="1"/>
      <name val="Calibri"/>
      <scheme val="minor"/>
    </font>
    <font>
      <sz val="11"/>
      <color theme="1"/>
      <name val="Calibri"/>
      <family val="2"/>
    </font>
    <font>
      <sz val="11"/>
      <name val="Calibri"/>
      <family val="2"/>
    </font>
    <font>
      <sz val="11"/>
      <name val="Calibri"/>
      <family val="2"/>
      <scheme val="minor"/>
    </font>
    <font>
      <b/>
      <sz val="12"/>
      <name val="Times New Roman"/>
      <family val="1"/>
    </font>
    <font>
      <sz val="12"/>
      <name val="Times New Roman"/>
      <family val="1"/>
    </font>
    <font>
      <sz val="11"/>
      <color theme="1"/>
      <name val="Calibri"/>
      <family val="2"/>
      <scheme val="minor"/>
    </font>
    <font>
      <sz val="12"/>
      <color theme="1"/>
      <name val="Times New Roman"/>
      <family val="1"/>
    </font>
    <font>
      <sz val="10"/>
      <color rgb="FF000000"/>
      <name val="Helvetica Neue"/>
      <family val="2"/>
    </font>
    <font>
      <sz val="8"/>
      <name val="Calibri"/>
      <family val="2"/>
      <scheme val="minor"/>
    </font>
    <font>
      <sz val="11"/>
      <color theme="1"/>
      <name val="Aptos Narrow"/>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1"/>
      </patternFill>
    </fill>
    <fill>
      <patternFill patternType="solid">
        <fgColor theme="0"/>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3">
    <xf numFmtId="0" fontId="0" fillId="0" borderId="0"/>
    <xf numFmtId="43" fontId="6" fillId="0" borderId="0" applyFont="0" applyFill="0" applyBorder="0" applyAlignment="0" applyProtection="0"/>
    <xf numFmtId="0" fontId="6" fillId="0" borderId="0"/>
  </cellStyleXfs>
  <cellXfs count="49">
    <xf numFmtId="0" fontId="0" fillId="0" borderId="0" xfId="0"/>
    <xf numFmtId="0" fontId="1" fillId="0" borderId="0" xfId="0" applyFont="1"/>
    <xf numFmtId="2" fontId="1" fillId="0" borderId="0" xfId="0" applyNumberFormat="1" applyFont="1"/>
    <xf numFmtId="1" fontId="1" fillId="0" borderId="0" xfId="0" applyNumberFormat="1" applyFont="1"/>
    <xf numFmtId="0" fontId="2" fillId="0" borderId="0" xfId="0" applyFont="1"/>
    <xf numFmtId="0" fontId="3" fillId="0" borderId="0" xfId="0" applyFont="1"/>
    <xf numFmtId="0" fontId="2" fillId="0" borderId="0" xfId="0" applyFont="1" applyAlignment="1">
      <alignment horizontal="center"/>
    </xf>
    <xf numFmtId="0" fontId="4" fillId="2" borderId="1" xfId="0" applyFont="1" applyFill="1" applyBorder="1" applyAlignment="1">
      <alignment horizontal="left"/>
    </xf>
    <xf numFmtId="0" fontId="4" fillId="2" borderId="1" xfId="0" applyFont="1" applyFill="1" applyBorder="1" applyAlignment="1">
      <alignment horizontal="center"/>
    </xf>
    <xf numFmtId="0" fontId="4" fillId="3" borderId="1" xfId="0" applyFont="1" applyFill="1" applyBorder="1"/>
    <xf numFmtId="0" fontId="4" fillId="2" borderId="1" xfId="0" applyFont="1" applyFill="1" applyBorder="1"/>
    <xf numFmtId="0" fontId="5" fillId="2" borderId="1" xfId="0" applyFont="1" applyFill="1" applyBorder="1" applyAlignment="1">
      <alignment horizontal="center"/>
    </xf>
    <xf numFmtId="0" fontId="5" fillId="2" borderId="1" xfId="0" applyFont="1" applyFill="1" applyBorder="1"/>
    <xf numFmtId="0" fontId="4" fillId="2" borderId="1" xfId="0" applyFont="1" applyFill="1" applyBorder="1" applyAlignment="1">
      <alignment horizontal="right"/>
    </xf>
    <xf numFmtId="4" fontId="5" fillId="2" borderId="1" xfId="0" applyNumberFormat="1" applyFont="1" applyFill="1" applyBorder="1"/>
    <xf numFmtId="4" fontId="4" fillId="2" borderId="1" xfId="0" applyNumberFormat="1" applyFont="1" applyFill="1" applyBorder="1" applyAlignment="1">
      <alignment horizontal="right"/>
    </xf>
    <xf numFmtId="0" fontId="5" fillId="2" borderId="1" xfId="0" applyFont="1" applyFill="1" applyBorder="1" applyAlignment="1">
      <alignment vertical="center"/>
    </xf>
    <xf numFmtId="4" fontId="5" fillId="2" borderId="1" xfId="0" applyNumberFormat="1" applyFont="1" applyFill="1" applyBorder="1" applyAlignment="1">
      <alignment horizontal="center"/>
    </xf>
    <xf numFmtId="0" fontId="5" fillId="2" borderId="1" xfId="0" applyFont="1" applyFill="1" applyBorder="1" applyAlignment="1">
      <alignment vertical="top"/>
    </xf>
    <xf numFmtId="0" fontId="5" fillId="2" borderId="1" xfId="0" applyFont="1" applyFill="1" applyBorder="1" applyAlignment="1">
      <alignment horizontal="left"/>
    </xf>
    <xf numFmtId="43" fontId="4" fillId="2" borderId="1" xfId="1" applyFont="1" applyFill="1" applyBorder="1" applyAlignment="1">
      <alignment horizontal="center"/>
    </xf>
    <xf numFmtId="43" fontId="4" fillId="2" borderId="1" xfId="1" applyFont="1" applyFill="1" applyBorder="1" applyAlignment="1">
      <alignment horizontal="left"/>
    </xf>
    <xf numFmtId="43" fontId="5" fillId="2" borderId="1" xfId="1" applyFont="1" applyFill="1" applyBorder="1" applyAlignment="1">
      <alignment horizontal="right"/>
    </xf>
    <xf numFmtId="43" fontId="5" fillId="2" borderId="1" xfId="1" applyFont="1" applyFill="1" applyBorder="1"/>
    <xf numFmtId="0" fontId="7" fillId="0" borderId="0" xfId="0" applyFont="1"/>
    <xf numFmtId="43" fontId="7" fillId="0" borderId="0" xfId="1" applyFont="1"/>
    <xf numFmtId="2" fontId="0" fillId="0" borderId="0" xfId="0" applyNumberFormat="1"/>
    <xf numFmtId="2" fontId="8" fillId="0" borderId="0" xfId="0" applyNumberFormat="1" applyFont="1"/>
    <xf numFmtId="2" fontId="2" fillId="0" borderId="0" xfId="2" applyNumberFormat="1" applyFont="1" applyAlignment="1">
      <alignment horizontal="right" vertical="center"/>
    </xf>
    <xf numFmtId="0" fontId="5" fillId="0" borderId="1" xfId="0" applyFont="1" applyBorder="1"/>
    <xf numFmtId="0" fontId="5" fillId="0" borderId="1" xfId="0" applyFont="1" applyBorder="1" applyAlignment="1">
      <alignment vertical="center"/>
    </xf>
    <xf numFmtId="0" fontId="5" fillId="4" borderId="1" xfId="0" applyFont="1" applyFill="1" applyBorder="1"/>
    <xf numFmtId="0" fontId="6" fillId="0" borderId="0" xfId="0" applyFont="1"/>
    <xf numFmtId="0" fontId="10" fillId="0" borderId="0" xfId="0" applyFont="1"/>
    <xf numFmtId="2" fontId="6" fillId="0" borderId="0" xfId="0" applyNumberFormat="1" applyFont="1"/>
    <xf numFmtId="2" fontId="7" fillId="0" borderId="0" xfId="1" applyNumberFormat="1" applyFont="1"/>
    <xf numFmtId="2" fontId="7" fillId="0" borderId="0" xfId="1" applyNumberFormat="1" applyFont="1" applyBorder="1"/>
    <xf numFmtId="2" fontId="7" fillId="0" borderId="2" xfId="1" applyNumberFormat="1" applyFont="1" applyBorder="1"/>
    <xf numFmtId="2" fontId="0" fillId="0" borderId="0" xfId="2" applyNumberFormat="1" applyFont="1" applyAlignment="1">
      <alignment horizontal="right" vertical="center"/>
    </xf>
    <xf numFmtId="2" fontId="10" fillId="0" borderId="0" xfId="0" applyNumberFormat="1" applyFont="1"/>
    <xf numFmtId="2" fontId="2" fillId="0" borderId="0" xfId="0" applyNumberFormat="1" applyFont="1"/>
    <xf numFmtId="2" fontId="3" fillId="0" borderId="0" xfId="0" applyNumberFormat="1" applyFont="1"/>
    <xf numFmtId="2" fontId="11" fillId="0" borderId="0" xfId="0" applyNumberFormat="1" applyFont="1"/>
    <xf numFmtId="0" fontId="2" fillId="0" borderId="0" xfId="0" applyFont="1" applyAlignment="1">
      <alignment horizontal="right"/>
    </xf>
    <xf numFmtId="2" fontId="5" fillId="2" borderId="1" xfId="0" applyNumberFormat="1" applyFont="1" applyFill="1" applyBorder="1"/>
    <xf numFmtId="2" fontId="5" fillId="2" borderId="1" xfId="0" applyNumberFormat="1" applyFont="1" applyFill="1" applyBorder="1" applyAlignment="1">
      <alignment horizontal="right"/>
    </xf>
    <xf numFmtId="4" fontId="0" fillId="0" borderId="0" xfId="0" applyNumberFormat="1"/>
    <xf numFmtId="4" fontId="6" fillId="0" borderId="0" xfId="0" applyNumberFormat="1" applyFont="1"/>
    <xf numFmtId="4" fontId="10" fillId="0" borderId="0" xfId="0" applyNumberFormat="1" applyFont="1"/>
  </cellXfs>
  <cellStyles count="3">
    <cellStyle name="Čárka" xfId="1" builtinId="3"/>
    <cellStyle name="Normal" xfId="2" xr:uid="{2D929B56-57EE-9443-9D23-DB77349668A9}"/>
    <cellStyle name="Normální" xfId="0" builtinId="0"/>
  </cellStyles>
  <dxfs count="26">
    <dxf>
      <numFmt numFmtId="164" formatCode=";;;"/>
      <fill>
        <patternFill patternType="none"/>
      </fill>
    </dxf>
    <dxf>
      <numFmt numFmtId="164" formatCode=";;;"/>
      <fill>
        <patternFill patternType="none"/>
      </fill>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numFmt numFmtId="2" formatCode="0.00"/>
    </dxf>
    <dxf>
      <font>
        <strike val="0"/>
        <outline val="0"/>
        <shadow val="0"/>
        <vertAlign val="baseline"/>
        <sz val="11"/>
        <color auto="1"/>
        <name val="Calibri"/>
      </font>
      <numFmt numFmtId="2" formatCode="0.00"/>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ont>
        <strike val="0"/>
        <outline val="0"/>
        <shadow val="0"/>
        <vertAlign val="baseline"/>
        <sz val="11"/>
        <color auto="1"/>
        <name val="Calibri"/>
      </font>
    </dxf>
    <dxf>
      <fill>
        <patternFill patternType="solid">
          <fgColor rgb="FFBDD6EE"/>
          <bgColor rgb="FFBDD6EE"/>
        </patternFill>
      </fill>
    </dxf>
    <dxf>
      <fill>
        <patternFill patternType="solid">
          <fgColor rgb="FFDEEAF6"/>
          <bgColor rgb="FFDEEAF6"/>
        </patternFill>
      </fill>
    </dxf>
    <dxf>
      <fill>
        <patternFill patternType="solid">
          <fgColor theme="1"/>
          <bgColor theme="1"/>
        </patternFill>
      </fill>
    </dxf>
    <dxf>
      <fill>
        <patternFill patternType="solid">
          <fgColor rgb="FFBDD6EE"/>
          <bgColor rgb="FFBDD6EE"/>
        </patternFill>
      </fill>
    </dxf>
    <dxf>
      <fill>
        <patternFill patternType="solid">
          <fgColor rgb="FFDEEAF6"/>
          <bgColor rgb="FFDEEAF6"/>
        </patternFill>
      </fill>
    </dxf>
    <dxf>
      <fill>
        <patternFill patternType="solid">
          <fgColor theme="1"/>
          <bgColor theme="1"/>
        </patternFill>
      </fill>
    </dxf>
    <dxf>
      <fill>
        <patternFill patternType="solid">
          <fgColor rgb="FFBDD6EE"/>
          <bgColor rgb="FFBDD6EE"/>
        </patternFill>
      </fill>
    </dxf>
    <dxf>
      <fill>
        <patternFill patternType="solid">
          <fgColor rgb="FFDEEAF6"/>
          <bgColor rgb="FFDEEAF6"/>
        </patternFill>
      </fill>
    </dxf>
    <dxf>
      <fill>
        <patternFill patternType="solid">
          <fgColor theme="1"/>
          <bgColor theme="1"/>
        </patternFill>
      </fill>
    </dxf>
    <dxf>
      <fill>
        <patternFill patternType="solid">
          <fgColor rgb="FFBDD6EE"/>
          <bgColor rgb="FFBDD6EE"/>
        </patternFill>
      </fill>
    </dxf>
    <dxf>
      <fill>
        <patternFill patternType="solid">
          <fgColor rgb="FFDEEAF6"/>
          <bgColor rgb="FFDEEAF6"/>
        </patternFill>
      </fill>
    </dxf>
    <dxf>
      <fill>
        <patternFill patternType="solid">
          <fgColor theme="1"/>
          <bgColor theme="1"/>
        </patternFill>
      </fill>
    </dxf>
  </dxfs>
  <tableStyles count="4">
    <tableStyle name="Annual Firm Revenue (Millions)-style" pivot="0" count="3" xr9:uid="{00000000-0011-0000-FFFF-FFFF00000000}">
      <tableStyleElement type="headerRow" dxfId="25"/>
      <tableStyleElement type="firstRowStripe" dxfId="24"/>
      <tableStyleElement type="secondRowStripe" dxfId="23"/>
    </tableStyle>
    <tableStyle name="Total Revenue (Millions)-style" pivot="0" count="3" xr9:uid="{00000000-0011-0000-FFFF-FFFF01000000}">
      <tableStyleElement type="headerRow" dxfId="22"/>
      <tableStyleElement type="firstRowStripe" dxfId="21"/>
      <tableStyleElement type="secondRowStripe" dxfId="20"/>
    </tableStyle>
    <tableStyle name="Concentration Metrics-style" pivot="0" count="3" xr9:uid="{00000000-0011-0000-FFFF-FFFF02000000}">
      <tableStyleElement type="headerRow" dxfId="19"/>
      <tableStyleElement type="firstRowStripe" dxfId="18"/>
      <tableStyleElement type="secondRowStripe" dxfId="17"/>
    </tableStyle>
    <tableStyle name="Mergers &amp; Aquisitions-style" pivot="0" count="3" xr9:uid="{00000000-0011-0000-FFFF-FFFF03000000}">
      <tableStyleElement type="headerRow" dxfId="16"/>
      <tableStyleElement type="firstRowStripe" dxfId="15"/>
      <tableStyleElement type="second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L111">
  <autoFilter ref="A1:L111" xr:uid="{00000000-000C-0000-FFFF-FFFF02000000}"/>
  <sortState xmlns:xlrd2="http://schemas.microsoft.com/office/spreadsheetml/2017/richdata2" ref="A2:G111">
    <sortCondition ref="C2:C111" customList="Wireline,Wireless,ISP,Cloud computing,Multichannel Video Distribution (Cable/DBS/IPTV),Broadcast TV,Pay TV Programming Services,Online Video Services,Film Production/Distribition,Film Exhibition,Digital Games,Broadcast Radio,Music Services,Newspapers,Online News Media,Magazines,Books,Internet Advertising,Search Engines-Mobile,Search Engines-Desktop,Search Engines,Social Media Platforms,Mobile OS,Desktop OS,Mobile Browsers,Desktop Browsers"/>
  </sortState>
  <tableColumns count="12">
    <tableColumn id="1" xr3:uid="{00000000-0010-0000-0200-000001000000}" name="Country"/>
    <tableColumn id="2" xr3:uid="{00000000-0010-0000-0200-000002000000}" name="Year"/>
    <tableColumn id="3" xr3:uid="{00000000-0010-0000-0200-000003000000}" name="Sector"/>
    <tableColumn id="4" xr3:uid="{00000000-0010-0000-0200-000004000000}" name="CR4"/>
    <tableColumn id="5" xr3:uid="{00000000-0010-0000-0200-000005000000}" name="HHI"/>
    <tableColumn id="6" xr3:uid="{00000000-0010-0000-0200-000006000000}" name="Noam Index"/>
    <tableColumn id="7" xr3:uid="{00000000-0010-0000-0200-000007000000}" name="Notes"/>
    <tableColumn id="8" xr3:uid="{5D3CA38E-D654-ED42-A73B-C8E01274AEA5}" name="Sloupec1"/>
    <tableColumn id="9" xr3:uid="{D3FD5652-2944-5445-89DA-801B1AFE2554}" name="Sloupec2"/>
    <tableColumn id="10" xr3:uid="{C6A99EE7-50E2-2447-AC18-595C762D445B}" name="Sloupec3"/>
    <tableColumn id="11" xr3:uid="{60736116-C584-1B4C-9750-874867CF4407}" name="Sloupec4"/>
    <tableColumn id="12" xr3:uid="{F7083985-01A0-A947-8F89-F7BA1927460B}" name="Sloupec5"/>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I10" headerRowDxfId="13" dataDxfId="12" totalsRowDxfId="11">
  <tableColumns count="9">
    <tableColumn id="1" xr3:uid="{00000000-0010-0000-0300-000001000000}" name="Country" dataDxfId="10"/>
    <tableColumn id="2" xr3:uid="{00000000-0010-0000-0300-000002000000}" name="Year" dataDxfId="9"/>
    <tableColumn id="3" xr3:uid="{00000000-0010-0000-0300-000003000000}" name="Sector" dataDxfId="8"/>
    <tableColumn id="4" xr3:uid="{00000000-0010-0000-0300-000004000000}" name="Acquired" dataDxfId="7"/>
    <tableColumn id="5" xr3:uid="{00000000-0010-0000-0300-000005000000}" name="Acquirer" dataDxfId="6"/>
    <tableColumn id="6" xr3:uid="{00000000-0010-0000-0300-000006000000}" name="Transaction Value (Millions PLN)" dataDxfId="5"/>
    <tableColumn id="7" xr3:uid="{00000000-0010-0000-0300-000007000000}" name="Transaction Value (Millions US$)" dataDxfId="4"/>
    <tableColumn id="8" xr3:uid="{00000000-0010-0000-0300-000008000000}" name="Closing Date--Year Only" dataDxfId="3"/>
    <tableColumn id="9" xr3:uid="{00000000-0010-0000-0300-000009000000}" name="Notes" dataDxfId="2"/>
  </tableColumns>
  <tableStyleInfo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pl/web/krrit/sprawozdanie-i-informacja-z-dzialalnosci-w-2022-roku" TargetMode="External"/><Relationship Id="rId2" Type="http://schemas.openxmlformats.org/officeDocument/2006/relationships/hyperlink" Target="https://www.gov.pl/web/krrit/sprawozdanie-i-informacja-z-dzialalnosci-w-2021-roku" TargetMode="External"/><Relationship Id="rId1" Type="http://schemas.openxmlformats.org/officeDocument/2006/relationships/hyperlink" Target="https://www.gov.pl/web/krrit/sprawozdanie-i-informacja-z-dzialalnosci-w-2021-roku" TargetMode="External"/><Relationship Id="rId5" Type="http://schemas.openxmlformats.org/officeDocument/2006/relationships/hyperlink" Target="https://www.gov.pl/web/krrit/sprawozdania-i-informacja-z-dzialalnosci-w-2024-roku" TargetMode="External"/><Relationship Id="rId4" Type="http://schemas.openxmlformats.org/officeDocument/2006/relationships/hyperlink" Target="https://www.gov.pl/web/krrit/sprawozdanie-i-informacja-z-dzialalnosci-w-2023-roku"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7059-ED86-4128-8D55-0EE7F0DEC41D}">
  <dimension ref="A1:Z998"/>
  <sheetViews>
    <sheetView tabSelected="1" workbookViewId="0">
      <pane xSplit="3" ySplit="1" topLeftCell="D15" activePane="bottomRight" state="frozen"/>
      <selection pane="topRight" activeCell="D1" sqref="D1"/>
      <selection pane="bottomLeft" activeCell="A2" sqref="A2"/>
      <selection pane="bottomRight" activeCell="D26" sqref="D26"/>
    </sheetView>
  </sheetViews>
  <sheetFormatPr baseColWidth="10" defaultColWidth="14.33203125" defaultRowHeight="16" x14ac:dyDescent="0.2"/>
  <cols>
    <col min="1" max="1" width="10.33203125" style="12" customWidth="1"/>
    <col min="2" max="2" width="8" style="12" customWidth="1"/>
    <col min="3" max="3" width="46.1640625" style="12" customWidth="1"/>
    <col min="4" max="4" width="32.1640625" style="23" customWidth="1"/>
    <col min="5" max="5" width="32.6640625" style="23" customWidth="1"/>
    <col min="6" max="6" width="40.1640625" style="12" customWidth="1"/>
    <col min="7" max="7" width="43" style="12" customWidth="1"/>
    <col min="8" max="8" width="42.1640625" style="12" customWidth="1"/>
    <col min="9" max="9" width="32.33203125" style="12" customWidth="1"/>
    <col min="10" max="10" width="35.33203125" style="12" customWidth="1"/>
    <col min="11" max="13" width="31.6640625" style="12" customWidth="1"/>
    <col min="14" max="14" width="34.33203125" style="12" customWidth="1"/>
    <col min="15" max="15" width="43.33203125" style="12" customWidth="1"/>
    <col min="16" max="16" width="45.83203125" style="12" customWidth="1"/>
    <col min="17" max="17" width="49" style="12" customWidth="1"/>
    <col min="18" max="18" width="40.83203125" style="12" customWidth="1"/>
    <col min="19" max="19" width="36" style="12" customWidth="1"/>
    <col min="20" max="20" width="35.33203125" style="12" customWidth="1"/>
    <col min="21" max="21" width="136.33203125" style="12" customWidth="1"/>
    <col min="22" max="26" width="10.33203125" style="12" customWidth="1"/>
    <col min="27" max="16384" width="14.33203125" style="12"/>
  </cols>
  <sheetData>
    <row r="1" spans="1:26" ht="16.5" customHeight="1" x14ac:dyDescent="0.2">
      <c r="A1" s="7" t="s">
        <v>0</v>
      </c>
      <c r="B1" s="8" t="s">
        <v>1</v>
      </c>
      <c r="C1" s="8" t="s">
        <v>2</v>
      </c>
      <c r="D1" s="20" t="s">
        <v>330</v>
      </c>
      <c r="E1" s="21" t="s">
        <v>7</v>
      </c>
      <c r="F1" s="7" t="s">
        <v>9</v>
      </c>
      <c r="G1" s="7" t="s">
        <v>331</v>
      </c>
      <c r="H1" s="7" t="s">
        <v>332</v>
      </c>
      <c r="I1" s="7" t="s">
        <v>333</v>
      </c>
      <c r="J1" s="7" t="s">
        <v>334</v>
      </c>
      <c r="K1" s="9" t="s">
        <v>13</v>
      </c>
      <c r="L1" s="9" t="s">
        <v>14</v>
      </c>
      <c r="M1" s="9" t="s">
        <v>15</v>
      </c>
      <c r="N1" s="7" t="s">
        <v>335</v>
      </c>
      <c r="O1" s="7" t="s">
        <v>16</v>
      </c>
      <c r="P1" s="7" t="s">
        <v>17</v>
      </c>
      <c r="Q1" s="7" t="s">
        <v>19</v>
      </c>
      <c r="R1" s="7" t="s">
        <v>18</v>
      </c>
      <c r="S1" s="7" t="s">
        <v>336</v>
      </c>
      <c r="T1" s="7" t="s">
        <v>337</v>
      </c>
      <c r="U1" s="10" t="s">
        <v>31</v>
      </c>
      <c r="V1" s="7"/>
      <c r="W1" s="7"/>
      <c r="X1" s="7"/>
      <c r="Y1" s="7"/>
      <c r="Z1" s="7"/>
    </row>
    <row r="2" spans="1:26" ht="16.5" customHeight="1" x14ac:dyDescent="0.2">
      <c r="A2" s="11" t="s">
        <v>32</v>
      </c>
      <c r="B2" s="11">
        <v>2019</v>
      </c>
      <c r="C2" s="11" t="s">
        <v>33</v>
      </c>
      <c r="D2" s="22">
        <v>2001</v>
      </c>
      <c r="E2" s="23">
        <f>D2/3.839375</f>
        <v>521.17857724238968</v>
      </c>
      <c r="G2" s="13"/>
      <c r="H2" s="13"/>
      <c r="I2" s="13"/>
      <c r="J2" s="13"/>
      <c r="K2" s="13"/>
      <c r="L2" s="13"/>
      <c r="M2" s="13"/>
      <c r="N2" s="13"/>
      <c r="U2" s="12" t="s">
        <v>351</v>
      </c>
    </row>
    <row r="3" spans="1:26" ht="16.5" customHeight="1" x14ac:dyDescent="0.2">
      <c r="A3" s="11" t="s">
        <v>32</v>
      </c>
      <c r="B3" s="11">
        <v>2020</v>
      </c>
      <c r="C3" s="11" t="s">
        <v>33</v>
      </c>
      <c r="D3" s="22">
        <v>1821</v>
      </c>
      <c r="E3" s="23">
        <f>D3/3.89974166666667</f>
        <v>466.95400763725763</v>
      </c>
      <c r="G3" s="13"/>
      <c r="H3" s="13"/>
      <c r="I3" s="13"/>
      <c r="J3" s="13"/>
      <c r="K3" s="13"/>
      <c r="L3" s="13"/>
      <c r="M3" s="13"/>
      <c r="N3" s="13"/>
      <c r="U3" s="12" t="s">
        <v>351</v>
      </c>
    </row>
    <row r="4" spans="1:26" ht="16.5" customHeight="1" x14ac:dyDescent="0.2">
      <c r="A4" s="11" t="s">
        <v>32</v>
      </c>
      <c r="B4" s="11">
        <v>2021</v>
      </c>
      <c r="C4" s="11" t="s">
        <v>33</v>
      </c>
      <c r="D4" s="22">
        <v>1700</v>
      </c>
      <c r="E4" s="23">
        <f>D4/3.86191666666667</f>
        <v>440.1959303454671</v>
      </c>
      <c r="G4" s="13"/>
      <c r="H4" s="13"/>
      <c r="I4" s="13"/>
      <c r="J4" s="13"/>
      <c r="K4" s="13"/>
      <c r="L4" s="13"/>
      <c r="M4" s="13"/>
      <c r="N4" s="13"/>
      <c r="U4" s="12" t="s">
        <v>351</v>
      </c>
    </row>
    <row r="5" spans="1:26" ht="16.5" customHeight="1" x14ac:dyDescent="0.2">
      <c r="A5" s="11" t="s">
        <v>32</v>
      </c>
      <c r="B5" s="11">
        <v>2022</v>
      </c>
      <c r="C5" s="11" t="s">
        <v>33</v>
      </c>
      <c r="D5" s="22">
        <v>1560</v>
      </c>
      <c r="E5" s="23">
        <f>D5/4.45775833333333</f>
        <v>349.95167601055118</v>
      </c>
      <c r="G5" s="13"/>
      <c r="H5" s="13"/>
      <c r="I5" s="13"/>
      <c r="J5" s="13"/>
      <c r="K5" s="13"/>
      <c r="L5" s="13"/>
      <c r="M5" s="13"/>
      <c r="N5" s="13"/>
      <c r="U5" s="12" t="s">
        <v>355</v>
      </c>
    </row>
    <row r="6" spans="1:26" ht="16.5" customHeight="1" x14ac:dyDescent="0.2">
      <c r="A6" s="11" t="s">
        <v>32</v>
      </c>
      <c r="B6" s="11">
        <v>2023</v>
      </c>
      <c r="C6" s="11" t="s">
        <v>33</v>
      </c>
      <c r="D6" s="22">
        <v>1380</v>
      </c>
      <c r="E6" s="23">
        <f>D6/3.98078333333333</f>
        <v>346.66543854434042</v>
      </c>
      <c r="G6" s="13"/>
      <c r="H6" s="13"/>
      <c r="I6" s="13"/>
      <c r="J6" s="13"/>
      <c r="K6" s="13"/>
      <c r="L6" s="13"/>
      <c r="M6" s="13"/>
      <c r="N6" s="13"/>
      <c r="U6" s="12" t="s">
        <v>358</v>
      </c>
    </row>
    <row r="7" spans="1:26" ht="16.5" customHeight="1" x14ac:dyDescent="0.2">
      <c r="A7" s="11" t="s">
        <v>32</v>
      </c>
      <c r="B7" s="11">
        <v>2019</v>
      </c>
      <c r="C7" s="11" t="s">
        <v>47</v>
      </c>
      <c r="D7" s="22">
        <v>19129</v>
      </c>
      <c r="E7" s="23">
        <f>D7/3.839375</f>
        <v>4982.3213413641543</v>
      </c>
      <c r="G7" s="13"/>
      <c r="H7" s="13"/>
      <c r="I7" s="13"/>
      <c r="J7" s="13"/>
      <c r="K7" s="13"/>
      <c r="L7" s="13"/>
      <c r="M7" s="13"/>
      <c r="N7" s="13"/>
      <c r="U7" s="12" t="s">
        <v>350</v>
      </c>
    </row>
    <row r="8" spans="1:26" ht="16.5" customHeight="1" x14ac:dyDescent="0.2">
      <c r="A8" s="11" t="s">
        <v>32</v>
      </c>
      <c r="B8" s="11">
        <v>2020</v>
      </c>
      <c r="C8" s="11" t="s">
        <v>47</v>
      </c>
      <c r="D8" s="22">
        <v>21136</v>
      </c>
      <c r="E8" s="23">
        <f>D8/3.89974166666667</f>
        <v>5419.8461863926841</v>
      </c>
      <c r="G8" s="13"/>
      <c r="H8" s="13"/>
      <c r="I8" s="13"/>
      <c r="J8" s="13"/>
      <c r="K8" s="13"/>
      <c r="L8" s="13"/>
      <c r="M8" s="13"/>
      <c r="N8" s="13"/>
      <c r="U8" s="12" t="s">
        <v>350</v>
      </c>
    </row>
    <row r="9" spans="1:26" ht="16.5" customHeight="1" x14ac:dyDescent="0.2">
      <c r="A9" s="11" t="s">
        <v>32</v>
      </c>
      <c r="B9" s="11">
        <v>2021</v>
      </c>
      <c r="C9" s="11" t="s">
        <v>47</v>
      </c>
      <c r="D9" s="22">
        <v>21500</v>
      </c>
      <c r="E9" s="23">
        <f>D9/3.86191666666667</f>
        <v>5567.1838249573775</v>
      </c>
      <c r="G9" s="13"/>
      <c r="H9" s="13"/>
      <c r="I9" s="13"/>
      <c r="J9" s="13"/>
      <c r="K9" s="13"/>
      <c r="L9" s="13"/>
      <c r="M9" s="13"/>
      <c r="N9" s="13"/>
      <c r="U9" s="12" t="s">
        <v>350</v>
      </c>
    </row>
    <row r="10" spans="1:26" ht="16.5" customHeight="1" x14ac:dyDescent="0.2">
      <c r="A10" s="11" t="s">
        <v>32</v>
      </c>
      <c r="B10" s="11">
        <v>2022</v>
      </c>
      <c r="C10" s="11" t="s">
        <v>47</v>
      </c>
      <c r="D10" s="22">
        <v>23140</v>
      </c>
      <c r="E10" s="23">
        <f>D10/4.45775833333333</f>
        <v>5190.9498608231752</v>
      </c>
      <c r="G10" s="13"/>
      <c r="H10" s="13"/>
      <c r="I10" s="13"/>
      <c r="J10" s="13"/>
      <c r="K10" s="13"/>
      <c r="L10" s="13"/>
      <c r="M10" s="13"/>
      <c r="N10" s="13"/>
      <c r="U10" s="12" t="s">
        <v>354</v>
      </c>
    </row>
    <row r="11" spans="1:26" ht="16.5" customHeight="1" x14ac:dyDescent="0.2">
      <c r="A11" s="11" t="s">
        <v>32</v>
      </c>
      <c r="B11" s="11">
        <v>2023</v>
      </c>
      <c r="C11" s="11" t="s">
        <v>47</v>
      </c>
      <c r="D11" s="22">
        <v>24600</v>
      </c>
      <c r="E11" s="23">
        <f>D11/3.98078333333333</f>
        <v>6179.6882523121549</v>
      </c>
      <c r="G11" s="13"/>
      <c r="H11" s="13"/>
      <c r="I11" s="13"/>
      <c r="J11" s="13"/>
      <c r="K11" s="13"/>
      <c r="L11" s="13"/>
      <c r="M11" s="13"/>
      <c r="N11" s="13"/>
      <c r="U11" s="12" t="s">
        <v>354</v>
      </c>
    </row>
    <row r="12" spans="1:26" ht="16.5" customHeight="1" x14ac:dyDescent="0.2">
      <c r="A12" s="11" t="s">
        <v>32</v>
      </c>
      <c r="B12" s="11">
        <v>2019</v>
      </c>
      <c r="C12" s="11" t="s">
        <v>50</v>
      </c>
      <c r="D12" s="22">
        <v>5342</v>
      </c>
      <c r="E12" s="23">
        <f>D12/3.839375</f>
        <v>1391.372293667589</v>
      </c>
      <c r="G12" s="13"/>
      <c r="H12" s="13"/>
      <c r="I12" s="13"/>
      <c r="J12" s="13"/>
      <c r="K12" s="13"/>
      <c r="L12" s="13"/>
      <c r="M12" s="13"/>
      <c r="N12" s="13"/>
      <c r="U12" s="12" t="s">
        <v>344</v>
      </c>
    </row>
    <row r="13" spans="1:26" ht="16.5" customHeight="1" x14ac:dyDescent="0.2">
      <c r="A13" s="11" t="s">
        <v>32</v>
      </c>
      <c r="B13" s="11">
        <v>2020</v>
      </c>
      <c r="C13" s="11" t="s">
        <v>50</v>
      </c>
      <c r="D13" s="22">
        <v>5684</v>
      </c>
      <c r="E13" s="23">
        <f>D13/3.89974166666667</f>
        <v>1457.5324433883429</v>
      </c>
      <c r="G13" s="13"/>
      <c r="H13" s="13"/>
      <c r="I13" s="13"/>
      <c r="J13" s="13"/>
      <c r="K13" s="13"/>
      <c r="L13" s="13"/>
      <c r="M13" s="13"/>
      <c r="N13" s="13"/>
      <c r="U13" s="12" t="s">
        <v>344</v>
      </c>
    </row>
    <row r="14" spans="1:26" ht="16.5" customHeight="1" x14ac:dyDescent="0.2">
      <c r="A14" s="11" t="s">
        <v>32</v>
      </c>
      <c r="B14" s="11">
        <v>2021</v>
      </c>
      <c r="C14" s="11" t="s">
        <v>50</v>
      </c>
      <c r="D14" s="22">
        <v>6580</v>
      </c>
      <c r="E14" s="23">
        <f>D14/3.86191666666667</f>
        <v>1703.8171892195137</v>
      </c>
      <c r="G14" s="13"/>
      <c r="H14" s="13"/>
      <c r="I14" s="13"/>
      <c r="J14" s="13"/>
      <c r="K14" s="13"/>
      <c r="L14" s="13"/>
      <c r="M14" s="13"/>
      <c r="N14" s="13"/>
      <c r="U14" s="12" t="s">
        <v>344</v>
      </c>
    </row>
    <row r="15" spans="1:26" ht="16.5" customHeight="1" x14ac:dyDescent="0.2">
      <c r="A15" s="11" t="s">
        <v>32</v>
      </c>
      <c r="B15" s="11">
        <v>2022</v>
      </c>
      <c r="C15" s="11" t="s">
        <v>50</v>
      </c>
      <c r="D15" s="22">
        <v>7270</v>
      </c>
      <c r="E15" s="23">
        <f>D15/4.45775833333333</f>
        <v>1630.8645414081454</v>
      </c>
      <c r="G15" s="13"/>
      <c r="H15" s="13"/>
      <c r="I15" s="13"/>
      <c r="J15" s="13"/>
      <c r="K15" s="13"/>
      <c r="L15" s="13"/>
      <c r="M15" s="13"/>
      <c r="N15" s="13"/>
      <c r="U15" s="12" t="s">
        <v>353</v>
      </c>
    </row>
    <row r="16" spans="1:26" ht="16.5" customHeight="1" x14ac:dyDescent="0.2">
      <c r="A16" s="11" t="s">
        <v>32</v>
      </c>
      <c r="B16" s="11">
        <v>2023</v>
      </c>
      <c r="C16" s="11" t="s">
        <v>50</v>
      </c>
      <c r="D16" s="22">
        <v>7990</v>
      </c>
      <c r="E16" s="23">
        <f>D16/3.98078333333333</f>
        <v>2007.1426478038259</v>
      </c>
      <c r="G16" s="13"/>
      <c r="H16" s="13"/>
      <c r="I16" s="13"/>
      <c r="J16" s="13"/>
      <c r="K16" s="13"/>
      <c r="L16" s="13"/>
      <c r="M16" s="13"/>
      <c r="N16" s="13"/>
      <c r="U16" s="12" t="s">
        <v>353</v>
      </c>
    </row>
    <row r="17" spans="1:21" ht="16.5" customHeight="1" x14ac:dyDescent="0.2">
      <c r="A17" s="11" t="s">
        <v>32</v>
      </c>
      <c r="B17" s="11">
        <v>2019</v>
      </c>
      <c r="C17" s="11" t="s">
        <v>57</v>
      </c>
      <c r="D17" s="22">
        <v>8074</v>
      </c>
      <c r="E17" s="23">
        <f>D17/3.839375</f>
        <v>2102.9464431059741</v>
      </c>
      <c r="G17" s="13"/>
      <c r="H17" s="13"/>
      <c r="I17" s="13"/>
      <c r="J17" s="13"/>
      <c r="K17" s="13"/>
      <c r="L17" s="13"/>
      <c r="M17" s="13"/>
      <c r="N17" s="13"/>
      <c r="U17" s="12" t="s">
        <v>346</v>
      </c>
    </row>
    <row r="18" spans="1:21" ht="16.5" customHeight="1" x14ac:dyDescent="0.2">
      <c r="A18" s="11" t="s">
        <v>32</v>
      </c>
      <c r="B18" s="11">
        <v>2020</v>
      </c>
      <c r="C18" s="11" t="s">
        <v>57</v>
      </c>
      <c r="D18" s="22">
        <v>8429</v>
      </c>
      <c r="E18" s="23">
        <f>D18/3.89974166666667</f>
        <v>2161.4252226108974</v>
      </c>
      <c r="G18" s="13"/>
      <c r="H18" s="13"/>
      <c r="I18" s="13"/>
      <c r="J18" s="13"/>
      <c r="K18" s="13"/>
      <c r="L18" s="13"/>
      <c r="M18" s="13"/>
      <c r="N18" s="13"/>
      <c r="U18" s="12" t="s">
        <v>346</v>
      </c>
    </row>
    <row r="19" spans="1:21" ht="16.5" customHeight="1" x14ac:dyDescent="0.2">
      <c r="A19" s="11" t="s">
        <v>32</v>
      </c>
      <c r="B19" s="11">
        <v>2021</v>
      </c>
      <c r="C19" s="11" t="s">
        <v>57</v>
      </c>
      <c r="D19" s="22">
        <v>8480</v>
      </c>
      <c r="E19" s="23">
        <f>D19/3.86191666666667</f>
        <v>2195.8008760762123</v>
      </c>
      <c r="G19" s="13"/>
      <c r="H19" s="13"/>
      <c r="I19" s="13"/>
      <c r="J19" s="13"/>
      <c r="K19" s="13"/>
      <c r="L19" s="13"/>
      <c r="M19" s="13"/>
      <c r="N19" s="13"/>
      <c r="U19" s="12" t="s">
        <v>346</v>
      </c>
    </row>
    <row r="20" spans="1:21" ht="16.5" customHeight="1" x14ac:dyDescent="0.2">
      <c r="A20" s="11" t="s">
        <v>32</v>
      </c>
      <c r="B20" s="11">
        <v>2022</v>
      </c>
      <c r="C20" s="11" t="s">
        <v>57</v>
      </c>
      <c r="D20" s="22">
        <v>8720</v>
      </c>
      <c r="E20" s="23">
        <f>D20/4.45775833333333</f>
        <v>1956.1401377000038</v>
      </c>
      <c r="G20" s="13"/>
      <c r="H20" s="13"/>
      <c r="I20" s="13"/>
      <c r="J20" s="13"/>
      <c r="K20" s="13"/>
      <c r="L20" s="13"/>
      <c r="M20" s="13"/>
      <c r="N20" s="13"/>
      <c r="U20" s="12" t="s">
        <v>346</v>
      </c>
    </row>
    <row r="21" spans="1:21" ht="16.5" customHeight="1" x14ac:dyDescent="0.2">
      <c r="A21" s="11" t="s">
        <v>32</v>
      </c>
      <c r="B21" s="11">
        <v>2023</v>
      </c>
      <c r="C21" s="11" t="s">
        <v>57</v>
      </c>
      <c r="D21" s="22">
        <v>8970</v>
      </c>
      <c r="E21" s="23">
        <f>D21/3.98078333333333</f>
        <v>2253.3253505382127</v>
      </c>
      <c r="F21" s="14"/>
      <c r="G21" s="15"/>
      <c r="H21" s="15"/>
      <c r="I21" s="15"/>
      <c r="J21" s="15"/>
      <c r="K21" s="15"/>
      <c r="L21" s="15"/>
      <c r="M21" s="15"/>
      <c r="N21" s="15"/>
      <c r="O21" s="14"/>
      <c r="U21" s="16" t="s">
        <v>356</v>
      </c>
    </row>
    <row r="22" spans="1:21" ht="16.5" customHeight="1" x14ac:dyDescent="0.2">
      <c r="A22" s="11" t="s">
        <v>32</v>
      </c>
      <c r="B22" s="11">
        <v>2019</v>
      </c>
      <c r="C22" s="11" t="s">
        <v>62</v>
      </c>
      <c r="D22" s="23">
        <v>8916.48</v>
      </c>
      <c r="E22" s="23">
        <f>D22/3.839375</f>
        <v>2322.3779912095065</v>
      </c>
      <c r="G22" s="13"/>
      <c r="H22" s="13"/>
      <c r="I22" s="13"/>
      <c r="J22" s="13"/>
      <c r="K22" s="13"/>
      <c r="L22" s="13"/>
      <c r="M22" s="13"/>
      <c r="N22" s="13"/>
      <c r="U22" s="12" t="s">
        <v>339</v>
      </c>
    </row>
    <row r="23" spans="1:21" ht="16.5" customHeight="1" x14ac:dyDescent="0.2">
      <c r="A23" s="11" t="s">
        <v>32</v>
      </c>
      <c r="B23" s="11">
        <v>2020</v>
      </c>
      <c r="C23" s="11" t="s">
        <v>62</v>
      </c>
      <c r="D23" s="23">
        <v>8658</v>
      </c>
      <c r="E23" s="23">
        <f>D23/3.89974166666667</f>
        <v>2220.1470610232709</v>
      </c>
      <c r="G23" s="13"/>
      <c r="H23" s="13"/>
      <c r="I23" s="13"/>
      <c r="J23" s="13"/>
      <c r="K23" s="13"/>
      <c r="L23" s="13"/>
      <c r="M23" s="13"/>
      <c r="N23" s="13"/>
      <c r="U23" s="12" t="s">
        <v>339</v>
      </c>
    </row>
    <row r="24" spans="1:21" ht="16.5" customHeight="1" x14ac:dyDescent="0.2">
      <c r="A24" s="11" t="s">
        <v>32</v>
      </c>
      <c r="B24" s="11">
        <v>2021</v>
      </c>
      <c r="C24" s="11" t="s">
        <v>62</v>
      </c>
      <c r="D24" s="23">
        <v>9121.18</v>
      </c>
      <c r="E24" s="23">
        <f>D24/3.86191666666667</f>
        <v>2361.8272446755691</v>
      </c>
      <c r="G24" s="13"/>
      <c r="H24" s="13"/>
      <c r="I24" s="13"/>
      <c r="J24" s="13"/>
      <c r="K24" s="13"/>
      <c r="L24" s="13"/>
      <c r="M24" s="13"/>
      <c r="N24" s="13"/>
      <c r="U24" s="12" t="s">
        <v>339</v>
      </c>
    </row>
    <row r="25" spans="1:21" ht="16.5" customHeight="1" x14ac:dyDescent="0.2">
      <c r="A25" s="11" t="s">
        <v>32</v>
      </c>
      <c r="B25" s="11">
        <v>2022</v>
      </c>
      <c r="C25" s="11" t="s">
        <v>62</v>
      </c>
      <c r="D25" s="23">
        <v>9892.2800000000007</v>
      </c>
      <c r="E25" s="23">
        <f>D25/4.45775833333333</f>
        <v>2219.1153625420866</v>
      </c>
      <c r="F25" s="14"/>
      <c r="G25" s="13"/>
      <c r="H25" s="13"/>
      <c r="I25" s="13"/>
      <c r="J25" s="13"/>
      <c r="K25" s="13"/>
      <c r="L25" s="13"/>
      <c r="M25" s="13"/>
      <c r="N25" s="13"/>
      <c r="U25" s="12" t="s">
        <v>339</v>
      </c>
    </row>
    <row r="26" spans="1:21" ht="16.5" customHeight="1" x14ac:dyDescent="0.2">
      <c r="A26" s="11" t="s">
        <v>32</v>
      </c>
      <c r="B26" s="11">
        <v>2023</v>
      </c>
      <c r="C26" s="11" t="s">
        <v>62</v>
      </c>
      <c r="D26" s="23">
        <v>9571.7999999999993</v>
      </c>
      <c r="E26" s="23">
        <f>D26/3.98078333333333</f>
        <v>2404.5016265642876</v>
      </c>
      <c r="G26" s="13"/>
      <c r="H26" s="13"/>
      <c r="I26" s="13"/>
      <c r="J26" s="13"/>
      <c r="K26" s="13"/>
      <c r="L26" s="13"/>
      <c r="M26" s="13"/>
      <c r="N26" s="13"/>
      <c r="U26" s="12" t="s">
        <v>339</v>
      </c>
    </row>
    <row r="27" spans="1:21" ht="16.5" customHeight="1" x14ac:dyDescent="0.2">
      <c r="A27" s="11" t="s">
        <v>32</v>
      </c>
      <c r="B27" s="11">
        <v>2019</v>
      </c>
      <c r="C27" s="11" t="s">
        <v>307</v>
      </c>
      <c r="D27" s="23">
        <v>574.38</v>
      </c>
      <c r="E27" s="23">
        <f>D27/3.839375</f>
        <v>149.60247436106138</v>
      </c>
      <c r="G27" s="13"/>
      <c r="H27" s="13"/>
      <c r="I27" s="13"/>
      <c r="J27" s="13"/>
      <c r="K27" s="13"/>
      <c r="L27" s="13"/>
      <c r="M27" s="13"/>
      <c r="N27" s="13"/>
      <c r="U27" s="12" t="s">
        <v>440</v>
      </c>
    </row>
    <row r="28" spans="1:21" ht="16.5" customHeight="1" x14ac:dyDescent="0.2">
      <c r="A28" s="11" t="s">
        <v>32</v>
      </c>
      <c r="B28" s="11">
        <v>2020</v>
      </c>
      <c r="C28" s="11" t="s">
        <v>307</v>
      </c>
      <c r="D28" s="23">
        <v>1047.7560000000001</v>
      </c>
      <c r="E28" s="23">
        <f>D28/3.89974166666667</f>
        <v>268.6731813432084</v>
      </c>
      <c r="G28" s="13"/>
      <c r="H28" s="13"/>
      <c r="I28" s="13"/>
      <c r="J28" s="13"/>
      <c r="K28" s="13"/>
      <c r="L28" s="13"/>
      <c r="M28" s="13"/>
      <c r="N28" s="13"/>
      <c r="U28" s="12" t="s">
        <v>440</v>
      </c>
    </row>
    <row r="29" spans="1:21" ht="16.5" customHeight="1" x14ac:dyDescent="0.2">
      <c r="A29" s="11" t="s">
        <v>32</v>
      </c>
      <c r="B29" s="11">
        <v>2021</v>
      </c>
      <c r="C29" s="11" t="s">
        <v>307</v>
      </c>
      <c r="D29" s="23">
        <v>1588.04</v>
      </c>
      <c r="E29" s="23">
        <f>D29/3.86191666666667</f>
        <v>411.20514425047975</v>
      </c>
      <c r="G29" s="13"/>
      <c r="H29" s="13"/>
      <c r="I29" s="13"/>
      <c r="J29" s="13"/>
      <c r="K29" s="13"/>
      <c r="L29" s="13"/>
      <c r="M29" s="13"/>
      <c r="N29" s="13"/>
      <c r="U29" s="12" t="s">
        <v>440</v>
      </c>
    </row>
    <row r="30" spans="1:21" ht="16.5" customHeight="1" x14ac:dyDescent="0.2">
      <c r="A30" s="11" t="s">
        <v>32</v>
      </c>
      <c r="B30" s="11">
        <v>2022</v>
      </c>
      <c r="C30" s="11" t="s">
        <v>307</v>
      </c>
      <c r="D30" s="23">
        <v>2537.6469999999999</v>
      </c>
      <c r="E30" s="23">
        <f>D30/4.45775833333333</f>
        <v>569.26526972637635</v>
      </c>
      <c r="G30" s="13"/>
      <c r="H30" s="13"/>
      <c r="I30" s="13"/>
      <c r="J30" s="13"/>
      <c r="K30" s="13"/>
      <c r="L30" s="13"/>
      <c r="M30" s="13"/>
      <c r="N30" s="13"/>
      <c r="U30" s="12" t="s">
        <v>440</v>
      </c>
    </row>
    <row r="31" spans="1:21" ht="16.5" customHeight="1" x14ac:dyDescent="0.2">
      <c r="A31" s="11" t="s">
        <v>32</v>
      </c>
      <c r="B31" s="11">
        <v>2023</v>
      </c>
      <c r="C31" s="11" t="s">
        <v>307</v>
      </c>
      <c r="D31" s="23">
        <v>3297.1950000000002</v>
      </c>
      <c r="E31" s="23">
        <f>D31/3.98078333333333</f>
        <v>828.27793524725109</v>
      </c>
      <c r="G31" s="13"/>
      <c r="H31" s="13"/>
      <c r="I31" s="13"/>
      <c r="J31" s="13"/>
      <c r="K31" s="13"/>
      <c r="L31" s="13"/>
      <c r="M31" s="13"/>
      <c r="N31" s="13"/>
      <c r="U31" s="12" t="s">
        <v>440</v>
      </c>
    </row>
    <row r="32" spans="1:21" ht="16.5" customHeight="1" x14ac:dyDescent="0.2">
      <c r="A32" s="11" t="s">
        <v>32</v>
      </c>
      <c r="B32" s="11">
        <v>2019</v>
      </c>
      <c r="C32" s="11" t="s">
        <v>342</v>
      </c>
      <c r="D32" s="23">
        <v>1478.14</v>
      </c>
      <c r="E32" s="23">
        <f>D32/3.839375</f>
        <v>384.99495360573013</v>
      </c>
      <c r="G32" s="13"/>
      <c r="H32" s="13"/>
      <c r="I32" s="13"/>
      <c r="J32" s="13"/>
      <c r="K32" s="13"/>
      <c r="L32" s="13"/>
      <c r="M32" s="13"/>
      <c r="N32" s="13"/>
      <c r="U32" s="12" t="s">
        <v>343</v>
      </c>
    </row>
    <row r="33" spans="1:21" ht="16.5" customHeight="1" x14ac:dyDescent="0.2">
      <c r="A33" s="11" t="s">
        <v>32</v>
      </c>
      <c r="B33" s="11">
        <v>2020</v>
      </c>
      <c r="C33" s="11" t="s">
        <v>342</v>
      </c>
      <c r="D33" s="23">
        <v>420.2</v>
      </c>
      <c r="E33" s="23">
        <f>D33/3.89974166666667</f>
        <v>107.75072707807558</v>
      </c>
      <c r="G33" s="13"/>
      <c r="H33" s="13"/>
      <c r="I33" s="13"/>
      <c r="J33" s="13"/>
      <c r="K33" s="13"/>
      <c r="L33" s="13"/>
      <c r="M33" s="13"/>
      <c r="N33" s="13"/>
      <c r="U33" s="12" t="s">
        <v>343</v>
      </c>
    </row>
    <row r="34" spans="1:21" ht="16.5" customHeight="1" x14ac:dyDescent="0.2">
      <c r="A34" s="11" t="s">
        <v>32</v>
      </c>
      <c r="B34" s="11">
        <v>2021</v>
      </c>
      <c r="C34" s="11" t="s">
        <v>342</v>
      </c>
      <c r="D34" s="23">
        <v>654.16</v>
      </c>
      <c r="E34" s="23">
        <f>D34/3.86191666666667</f>
        <v>169.38739399693571</v>
      </c>
      <c r="G34" s="13"/>
      <c r="H34" s="13"/>
      <c r="I34" s="13"/>
      <c r="J34" s="13"/>
      <c r="K34" s="13"/>
      <c r="L34" s="13"/>
      <c r="M34" s="13"/>
      <c r="N34" s="13"/>
      <c r="U34" s="12" t="s">
        <v>343</v>
      </c>
    </row>
    <row r="35" spans="1:21" ht="16.5" customHeight="1" x14ac:dyDescent="0.2">
      <c r="A35" s="11" t="s">
        <v>32</v>
      </c>
      <c r="B35" s="11">
        <v>2022</v>
      </c>
      <c r="C35" s="11" t="s">
        <v>342</v>
      </c>
      <c r="D35" s="23">
        <v>1182.58</v>
      </c>
      <c r="E35" s="23">
        <f>D35/4.45775833333333</f>
        <v>265.28580321574202</v>
      </c>
      <c r="G35" s="13"/>
      <c r="H35" s="13"/>
      <c r="I35" s="13"/>
      <c r="J35" s="13"/>
      <c r="K35" s="13"/>
      <c r="L35" s="13"/>
      <c r="M35" s="13"/>
      <c r="N35" s="13"/>
      <c r="U35" s="12" t="s">
        <v>343</v>
      </c>
    </row>
    <row r="36" spans="1:21" ht="16.5" customHeight="1" x14ac:dyDescent="0.2">
      <c r="A36" s="11" t="s">
        <v>32</v>
      </c>
      <c r="B36" s="11">
        <v>2023</v>
      </c>
      <c r="C36" s="11" t="s">
        <v>342</v>
      </c>
      <c r="D36" s="23">
        <v>1355.8</v>
      </c>
      <c r="E36" s="23">
        <f>D36/3.98078333333333</f>
        <v>340.5862330278382</v>
      </c>
      <c r="G36" s="13"/>
      <c r="H36" s="13"/>
      <c r="I36" s="13"/>
      <c r="J36" s="13"/>
      <c r="K36" s="13"/>
      <c r="L36" s="13"/>
      <c r="M36" s="13"/>
      <c r="N36" s="13"/>
      <c r="U36" s="12" t="s">
        <v>343</v>
      </c>
    </row>
    <row r="37" spans="1:21" ht="16.5" customHeight="1" x14ac:dyDescent="0.2">
      <c r="A37" s="11" t="s">
        <v>32</v>
      </c>
      <c r="B37" s="11">
        <v>2019</v>
      </c>
      <c r="C37" s="11" t="s">
        <v>340</v>
      </c>
      <c r="D37" s="23">
        <v>1681.92</v>
      </c>
      <c r="E37" s="23">
        <f>D37/3.839375</f>
        <v>438.07130066742639</v>
      </c>
      <c r="G37" s="13"/>
      <c r="H37" s="13"/>
      <c r="I37" s="13"/>
      <c r="J37" s="13"/>
      <c r="K37" s="13"/>
      <c r="L37" s="13"/>
      <c r="M37" s="13"/>
      <c r="N37" s="13"/>
      <c r="U37" s="12" t="s">
        <v>341</v>
      </c>
    </row>
    <row r="38" spans="1:21" ht="16.5" customHeight="1" x14ac:dyDescent="0.2">
      <c r="A38" s="11" t="s">
        <v>32</v>
      </c>
      <c r="B38" s="11">
        <v>2020</v>
      </c>
      <c r="C38" s="11" t="s">
        <v>340</v>
      </c>
      <c r="D38" s="23">
        <v>2068.7800000000002</v>
      </c>
      <c r="E38" s="23">
        <f>D38/3.89974166666667</f>
        <v>530.49154965392972</v>
      </c>
      <c r="G38" s="13"/>
      <c r="H38" s="13"/>
      <c r="I38" s="13"/>
      <c r="J38" s="13"/>
      <c r="K38" s="13"/>
      <c r="L38" s="13"/>
      <c r="M38" s="13"/>
      <c r="N38" s="13"/>
      <c r="U38" s="12" t="s">
        <v>341</v>
      </c>
    </row>
    <row r="39" spans="1:21" ht="16.5" customHeight="1" x14ac:dyDescent="0.2">
      <c r="A39" s="11" t="s">
        <v>32</v>
      </c>
      <c r="B39" s="11">
        <v>2021</v>
      </c>
      <c r="C39" s="11" t="s">
        <v>340</v>
      </c>
      <c r="D39" s="23">
        <v>2346.27</v>
      </c>
      <c r="E39" s="23">
        <f>D39/3.86191666666667</f>
        <v>607.54029734803476</v>
      </c>
      <c r="G39" s="13"/>
      <c r="H39" s="13"/>
      <c r="I39" s="13"/>
      <c r="J39" s="13"/>
      <c r="K39" s="13"/>
      <c r="L39" s="13"/>
      <c r="M39" s="13"/>
      <c r="N39" s="13"/>
      <c r="U39" s="12" t="s">
        <v>341</v>
      </c>
    </row>
    <row r="40" spans="1:21" ht="16.5" customHeight="1" x14ac:dyDescent="0.2">
      <c r="A40" s="11" t="s">
        <v>32</v>
      </c>
      <c r="B40" s="11">
        <v>2022</v>
      </c>
      <c r="C40" s="11" t="s">
        <v>340</v>
      </c>
      <c r="D40" s="23">
        <v>3946.24</v>
      </c>
      <c r="E40" s="23">
        <f>D40/4.45775833333333</f>
        <v>885.25211662812649</v>
      </c>
      <c r="G40" s="13"/>
      <c r="H40" s="13"/>
      <c r="I40" s="13"/>
      <c r="J40" s="13"/>
      <c r="K40" s="13"/>
      <c r="L40" s="13"/>
      <c r="M40" s="13"/>
      <c r="N40" s="13"/>
      <c r="U40" s="12" t="s">
        <v>341</v>
      </c>
    </row>
    <row r="41" spans="1:21" ht="16.5" customHeight="1" x14ac:dyDescent="0.2">
      <c r="A41" s="11" t="s">
        <v>32</v>
      </c>
      <c r="B41" s="11">
        <v>2023</v>
      </c>
      <c r="C41" s="11" t="s">
        <v>340</v>
      </c>
      <c r="D41" s="23">
        <v>3900.1</v>
      </c>
      <c r="E41" s="23">
        <f>D41/3.98078333333333</f>
        <v>979.73179483100137</v>
      </c>
      <c r="G41" s="13"/>
      <c r="H41" s="13"/>
      <c r="I41" s="13"/>
      <c r="J41" s="13"/>
      <c r="K41" s="13"/>
      <c r="L41" s="13"/>
      <c r="M41" s="13"/>
      <c r="N41" s="13"/>
      <c r="U41" s="12" t="s">
        <v>341</v>
      </c>
    </row>
    <row r="42" spans="1:21" ht="16.5" customHeight="1" x14ac:dyDescent="0.2">
      <c r="A42" s="11" t="s">
        <v>32</v>
      </c>
      <c r="B42" s="11">
        <v>2019</v>
      </c>
      <c r="C42" s="11" t="s">
        <v>140</v>
      </c>
      <c r="D42" s="44">
        <v>1173.5</v>
      </c>
      <c r="E42" s="23">
        <f>D42/3.839375</f>
        <v>305.64870584405014</v>
      </c>
      <c r="G42" s="13"/>
      <c r="H42" s="13"/>
      <c r="I42" s="13"/>
      <c r="J42" s="13"/>
      <c r="K42" s="13"/>
      <c r="L42" s="13"/>
      <c r="M42" s="13"/>
      <c r="N42" s="13"/>
      <c r="U42" s="12" t="s">
        <v>378</v>
      </c>
    </row>
    <row r="43" spans="1:21" ht="16.5" customHeight="1" x14ac:dyDescent="0.2">
      <c r="A43" s="11" t="s">
        <v>32</v>
      </c>
      <c r="B43" s="11">
        <v>2020</v>
      </c>
      <c r="C43" s="11" t="s">
        <v>140</v>
      </c>
      <c r="D43" s="45">
        <v>1099</v>
      </c>
      <c r="E43" s="23">
        <f>D43/3.89974166666667</f>
        <v>281.81353893099731</v>
      </c>
      <c r="G43" s="13"/>
      <c r="H43" s="13"/>
      <c r="I43" s="13"/>
      <c r="J43" s="13"/>
      <c r="K43" s="13"/>
      <c r="L43" s="13"/>
      <c r="M43" s="13"/>
      <c r="N43" s="13"/>
      <c r="U43" s="12" t="s">
        <v>379</v>
      </c>
    </row>
    <row r="44" spans="1:21" ht="16.5" customHeight="1" x14ac:dyDescent="0.2">
      <c r="A44" s="11" t="s">
        <v>32</v>
      </c>
      <c r="B44" s="11">
        <v>2021</v>
      </c>
      <c r="C44" s="11" t="s">
        <v>140</v>
      </c>
      <c r="D44" s="45">
        <v>1165.5</v>
      </c>
      <c r="E44" s="23">
        <f>D44/3.86191666666667</f>
        <v>301.79315106920109</v>
      </c>
      <c r="G44" s="13"/>
      <c r="H44" s="13"/>
      <c r="I44" s="13"/>
      <c r="J44" s="13"/>
      <c r="K44" s="13"/>
      <c r="L44" s="13"/>
      <c r="M44" s="13"/>
      <c r="N44" s="13"/>
      <c r="U44" s="31" t="s">
        <v>380</v>
      </c>
    </row>
    <row r="45" spans="1:21" ht="16.5" customHeight="1" x14ac:dyDescent="0.2">
      <c r="A45" s="11" t="s">
        <v>32</v>
      </c>
      <c r="B45" s="11">
        <v>2022</v>
      </c>
      <c r="C45" s="11" t="s">
        <v>140</v>
      </c>
      <c r="D45" s="45">
        <v>1134.2</v>
      </c>
      <c r="E45" s="23">
        <f>D45/4.45775833333333</f>
        <v>254.43281469946612</v>
      </c>
      <c r="G45" s="13"/>
      <c r="H45" s="13"/>
      <c r="I45" s="13"/>
      <c r="J45" s="13"/>
      <c r="K45" s="13"/>
      <c r="L45" s="13"/>
      <c r="M45" s="13"/>
      <c r="N45" s="13"/>
      <c r="U45" s="12" t="s">
        <v>381</v>
      </c>
    </row>
    <row r="46" spans="1:21" ht="16.5" customHeight="1" x14ac:dyDescent="0.2">
      <c r="A46" s="11" t="s">
        <v>32</v>
      </c>
      <c r="B46" s="11">
        <v>2023</v>
      </c>
      <c r="C46" s="11" t="s">
        <v>140</v>
      </c>
      <c r="D46" s="45">
        <v>1365.8</v>
      </c>
      <c r="E46" s="23">
        <f>D46/3.98078333333333</f>
        <v>343.09830142308704</v>
      </c>
      <c r="G46" s="13"/>
      <c r="H46" s="13"/>
      <c r="I46" s="13"/>
      <c r="J46" s="13"/>
      <c r="K46" s="13"/>
      <c r="L46" s="13"/>
      <c r="M46" s="13"/>
      <c r="N46" s="13"/>
      <c r="U46" s="12" t="s">
        <v>382</v>
      </c>
    </row>
    <row r="47" spans="1:21" ht="16.5" customHeight="1" x14ac:dyDescent="0.2">
      <c r="A47" s="11" t="s">
        <v>32</v>
      </c>
      <c r="B47" s="11">
        <v>2019</v>
      </c>
      <c r="C47" s="11" t="s">
        <v>347</v>
      </c>
      <c r="D47" s="26">
        <v>1032.7586928848</v>
      </c>
      <c r="E47" s="23">
        <f>D47/3.839375</f>
        <v>268.99135741749632</v>
      </c>
      <c r="G47" s="13"/>
      <c r="H47" s="13"/>
      <c r="I47" s="13"/>
      <c r="J47" s="13"/>
      <c r="K47" s="13"/>
      <c r="L47" s="13"/>
      <c r="M47" s="13"/>
      <c r="N47" s="13"/>
      <c r="U47" s="12" t="s">
        <v>348</v>
      </c>
    </row>
    <row r="48" spans="1:21" ht="16.5" customHeight="1" x14ac:dyDescent="0.2">
      <c r="A48" s="11" t="s">
        <v>32</v>
      </c>
      <c r="B48" s="11">
        <v>2020</v>
      </c>
      <c r="C48" s="11" t="s">
        <v>347</v>
      </c>
      <c r="D48" s="26">
        <v>1060.9050363772001</v>
      </c>
      <c r="E48" s="23">
        <f>D48/3.89974166666667</f>
        <v>272.04495247604842</v>
      </c>
      <c r="G48" s="13"/>
      <c r="H48" s="13"/>
      <c r="I48" s="13"/>
      <c r="J48" s="13"/>
      <c r="K48" s="13"/>
      <c r="L48" s="13"/>
      <c r="M48" s="13"/>
      <c r="N48" s="13"/>
      <c r="U48" s="12" t="s">
        <v>345</v>
      </c>
    </row>
    <row r="49" spans="1:21" ht="16.5" customHeight="1" x14ac:dyDescent="0.2">
      <c r="A49" s="11" t="s">
        <v>32</v>
      </c>
      <c r="B49" s="11">
        <v>2021</v>
      </c>
      <c r="C49" s="11" t="s">
        <v>347</v>
      </c>
      <c r="D49" s="26">
        <v>571.00127252280004</v>
      </c>
      <c r="E49" s="23">
        <f>D49/3.86191666666667</f>
        <v>147.85437434507034</v>
      </c>
      <c r="G49" s="13"/>
      <c r="H49" s="13"/>
      <c r="I49" s="13"/>
      <c r="J49" s="13"/>
      <c r="K49" s="13"/>
      <c r="L49" s="13"/>
      <c r="M49" s="13"/>
      <c r="N49" s="13"/>
      <c r="U49" s="12" t="s">
        <v>348</v>
      </c>
    </row>
    <row r="50" spans="1:21" ht="16.5" customHeight="1" x14ac:dyDescent="0.2">
      <c r="A50" s="11" t="s">
        <v>32</v>
      </c>
      <c r="B50" s="11">
        <v>2022</v>
      </c>
      <c r="C50" s="11" t="s">
        <v>347</v>
      </c>
      <c r="D50" s="26">
        <v>863.44216741720004</v>
      </c>
      <c r="E50" s="23">
        <f>D50/4.45775833333333</f>
        <v>193.69425232425132</v>
      </c>
      <c r="G50" s="13"/>
      <c r="H50" s="13"/>
      <c r="I50" s="13"/>
      <c r="J50" s="13"/>
      <c r="K50" s="13"/>
      <c r="L50" s="13"/>
      <c r="M50" s="13"/>
      <c r="N50" s="13"/>
      <c r="U50" s="12" t="s">
        <v>348</v>
      </c>
    </row>
    <row r="51" spans="1:21" ht="16.5" customHeight="1" x14ac:dyDescent="0.2">
      <c r="A51" s="11" t="s">
        <v>32</v>
      </c>
      <c r="B51" s="11">
        <v>2023</v>
      </c>
      <c r="C51" s="11" t="s">
        <v>347</v>
      </c>
      <c r="D51" s="26">
        <v>1296.2222178528</v>
      </c>
      <c r="E51" s="23">
        <f>D51/3.98078333333333</f>
        <v>325.61988666873799</v>
      </c>
      <c r="G51" s="13"/>
      <c r="H51" s="13"/>
      <c r="I51" s="13"/>
      <c r="J51" s="13"/>
      <c r="K51" s="13"/>
      <c r="L51" s="13"/>
      <c r="M51" s="13"/>
      <c r="N51" s="13"/>
      <c r="U51" s="12" t="s">
        <v>348</v>
      </c>
    </row>
    <row r="52" spans="1:21" ht="16.5" customHeight="1" x14ac:dyDescent="0.2">
      <c r="A52" s="11" t="s">
        <v>32</v>
      </c>
      <c r="B52" s="11">
        <v>2019</v>
      </c>
      <c r="C52" s="11" t="s">
        <v>156</v>
      </c>
      <c r="D52" s="23">
        <v>871.77</v>
      </c>
      <c r="E52" s="23">
        <f>D52/3.839375</f>
        <v>227.06039394432688</v>
      </c>
      <c r="G52" s="13"/>
      <c r="H52" s="13"/>
      <c r="I52" s="13"/>
      <c r="J52" s="13"/>
      <c r="K52" s="13"/>
      <c r="L52" s="13"/>
      <c r="M52" s="13"/>
      <c r="N52" s="13"/>
      <c r="U52" s="12" t="s">
        <v>348</v>
      </c>
    </row>
    <row r="53" spans="1:21" ht="16.5" customHeight="1" x14ac:dyDescent="0.2">
      <c r="A53" s="11" t="s">
        <v>32</v>
      </c>
      <c r="B53" s="11">
        <v>2020</v>
      </c>
      <c r="C53" s="11" t="s">
        <v>156</v>
      </c>
      <c r="D53" s="23">
        <v>826</v>
      </c>
      <c r="E53" s="23">
        <f>D53/3.89974166666667</f>
        <v>211.80890187170499</v>
      </c>
      <c r="G53" s="13"/>
      <c r="H53" s="13"/>
      <c r="I53" s="13"/>
      <c r="J53" s="13"/>
      <c r="K53" s="13"/>
      <c r="L53" s="13"/>
      <c r="M53" s="13"/>
      <c r="N53" s="13"/>
      <c r="U53" s="12" t="s">
        <v>345</v>
      </c>
    </row>
    <row r="54" spans="1:21" ht="16.5" customHeight="1" x14ac:dyDescent="0.2">
      <c r="A54" s="11" t="s">
        <v>32</v>
      </c>
      <c r="B54" s="11">
        <v>2021</v>
      </c>
      <c r="C54" s="11" t="s">
        <v>156</v>
      </c>
      <c r="D54" s="23">
        <v>822</v>
      </c>
      <c r="E54" s="23">
        <f>D54/3.86191666666667</f>
        <v>212.84767926116115</v>
      </c>
      <c r="G54" s="13"/>
      <c r="H54" s="13"/>
      <c r="I54" s="13"/>
      <c r="J54" s="13"/>
      <c r="K54" s="13"/>
      <c r="L54" s="13"/>
      <c r="M54" s="13"/>
      <c r="N54" s="13"/>
      <c r="U54" s="12" t="s">
        <v>348</v>
      </c>
    </row>
    <row r="55" spans="1:21" ht="16.5" customHeight="1" x14ac:dyDescent="0.2">
      <c r="A55" s="11" t="s">
        <v>32</v>
      </c>
      <c r="B55" s="11">
        <v>2022</v>
      </c>
      <c r="C55" s="11" t="s">
        <v>156</v>
      </c>
      <c r="D55" s="23">
        <v>944.3</v>
      </c>
      <c r="E55" s="23">
        <f>D55/4.45775833333333</f>
        <v>211.83292798510476</v>
      </c>
      <c r="G55" s="13"/>
      <c r="H55" s="13"/>
      <c r="I55" s="13"/>
      <c r="J55" s="13"/>
      <c r="K55" s="13"/>
      <c r="L55" s="13"/>
      <c r="M55" s="13"/>
      <c r="N55" s="13"/>
      <c r="U55" s="12" t="s">
        <v>348</v>
      </c>
    </row>
    <row r="56" spans="1:21" ht="16.5" customHeight="1" x14ac:dyDescent="0.2">
      <c r="A56" s="11" t="s">
        <v>32</v>
      </c>
      <c r="B56" s="11">
        <v>2023</v>
      </c>
      <c r="C56" s="11" t="s">
        <v>156</v>
      </c>
      <c r="D56" s="23">
        <v>847.94</v>
      </c>
      <c r="E56" s="23">
        <f>D56/3.98078333333333</f>
        <v>213.00832750673044</v>
      </c>
      <c r="G56" s="13"/>
      <c r="H56" s="13"/>
      <c r="I56" s="13"/>
      <c r="J56" s="13"/>
      <c r="K56" s="13"/>
      <c r="L56" s="13"/>
      <c r="M56" s="13"/>
      <c r="N56" s="13"/>
      <c r="U56" s="12" t="s">
        <v>348</v>
      </c>
    </row>
    <row r="57" spans="1:21" ht="16.5" customHeight="1" x14ac:dyDescent="0.2">
      <c r="A57" s="11" t="s">
        <v>32</v>
      </c>
      <c r="B57" s="11">
        <v>2019</v>
      </c>
      <c r="C57" s="11" t="s">
        <v>349</v>
      </c>
      <c r="D57" s="26">
        <v>483.84</v>
      </c>
      <c r="E57" s="23">
        <f>D57/3.839375</f>
        <v>126.02051115090346</v>
      </c>
      <c r="G57" s="13"/>
      <c r="H57" s="13"/>
      <c r="I57" s="13"/>
      <c r="J57" s="13"/>
      <c r="K57" s="13"/>
      <c r="L57" s="13"/>
      <c r="M57" s="13"/>
      <c r="N57" s="13"/>
      <c r="U57" s="12" t="s">
        <v>348</v>
      </c>
    </row>
    <row r="58" spans="1:21" ht="16.5" customHeight="1" x14ac:dyDescent="0.2">
      <c r="A58" s="11" t="s">
        <v>32</v>
      </c>
      <c r="B58" s="11">
        <v>2020</v>
      </c>
      <c r="C58" s="11" t="s">
        <v>349</v>
      </c>
      <c r="D58" s="26">
        <v>537.65</v>
      </c>
      <c r="E58" s="23">
        <f>D58/3.89974166666667</f>
        <v>137.86810664808982</v>
      </c>
      <c r="G58" s="13"/>
      <c r="H58" s="13"/>
      <c r="I58" s="13"/>
      <c r="J58" s="13"/>
      <c r="K58" s="13"/>
      <c r="L58" s="13"/>
      <c r="M58" s="13"/>
      <c r="N58" s="13"/>
      <c r="U58" s="12" t="s">
        <v>345</v>
      </c>
    </row>
    <row r="59" spans="1:21" ht="16.5" customHeight="1" x14ac:dyDescent="0.2">
      <c r="A59" s="11" t="s">
        <v>32</v>
      </c>
      <c r="B59" s="11">
        <v>2021</v>
      </c>
      <c r="C59" s="11" t="s">
        <v>349</v>
      </c>
      <c r="D59" s="26">
        <v>563.41</v>
      </c>
      <c r="E59" s="23">
        <f>D59/3.86191666666667</f>
        <v>145.88869947996446</v>
      </c>
      <c r="G59" s="13"/>
      <c r="H59" s="13"/>
      <c r="I59" s="13"/>
      <c r="J59" s="13"/>
      <c r="K59" s="13"/>
      <c r="L59" s="13"/>
      <c r="M59" s="13"/>
      <c r="N59" s="13"/>
      <c r="U59" s="12" t="s">
        <v>348</v>
      </c>
    </row>
    <row r="60" spans="1:21" ht="16.5" customHeight="1" x14ac:dyDescent="0.2">
      <c r="A60" s="11" t="s">
        <v>32</v>
      </c>
      <c r="B60" s="11">
        <v>2022</v>
      </c>
      <c r="C60" s="11" t="s">
        <v>349</v>
      </c>
      <c r="D60" s="26">
        <v>699.28</v>
      </c>
      <c r="E60" s="23">
        <f>D60/4.45775833333333</f>
        <v>156.86808205170396</v>
      </c>
      <c r="G60" s="13"/>
      <c r="H60" s="13"/>
      <c r="I60" s="13"/>
      <c r="J60" s="13"/>
      <c r="K60" s="13"/>
      <c r="L60" s="13"/>
      <c r="M60" s="13"/>
      <c r="N60" s="13"/>
      <c r="U60" s="12" t="s">
        <v>348</v>
      </c>
    </row>
    <row r="61" spans="1:21" ht="16.5" customHeight="1" x14ac:dyDescent="0.2">
      <c r="A61" s="11" t="s">
        <v>32</v>
      </c>
      <c r="B61" s="11">
        <v>2023</v>
      </c>
      <c r="C61" s="11" t="s">
        <v>349</v>
      </c>
      <c r="D61" s="26">
        <v>701.1</v>
      </c>
      <c r="E61" s="23">
        <f>D61/4.45775833333333</f>
        <v>157.27635900704962</v>
      </c>
      <c r="G61" s="13"/>
      <c r="H61" s="13"/>
      <c r="I61" s="13"/>
      <c r="J61" s="13"/>
      <c r="K61" s="13"/>
      <c r="L61" s="13"/>
      <c r="M61" s="13"/>
      <c r="N61" s="13"/>
      <c r="U61" s="12" t="s">
        <v>348</v>
      </c>
    </row>
    <row r="62" spans="1:21" ht="16.5" customHeight="1" x14ac:dyDescent="0.2">
      <c r="A62" s="11" t="s">
        <v>32</v>
      </c>
      <c r="B62" s="11">
        <v>2019</v>
      </c>
      <c r="C62" s="11" t="s">
        <v>177</v>
      </c>
      <c r="D62" s="23">
        <v>1021.4</v>
      </c>
      <c r="E62" s="23">
        <f>D62/3.839375</f>
        <v>266.0328829562103</v>
      </c>
      <c r="G62" s="13"/>
      <c r="H62" s="13"/>
      <c r="I62" s="13"/>
      <c r="J62" s="13"/>
      <c r="K62" s="13"/>
      <c r="L62" s="13"/>
      <c r="M62" s="13"/>
      <c r="N62" s="13"/>
      <c r="U62" s="12" t="s">
        <v>345</v>
      </c>
    </row>
    <row r="63" spans="1:21" ht="16.5" customHeight="1" x14ac:dyDescent="0.2">
      <c r="A63" s="11" t="s">
        <v>32</v>
      </c>
      <c r="B63" s="11">
        <v>2020</v>
      </c>
      <c r="C63" s="11" t="s">
        <v>177</v>
      </c>
      <c r="D63" s="23">
        <v>857.1</v>
      </c>
      <c r="E63" s="23">
        <f>D63/3.89974166666667</f>
        <v>219.78378909714087</v>
      </c>
      <c r="G63" s="13"/>
      <c r="H63" s="13"/>
      <c r="I63" s="13"/>
      <c r="J63" s="13"/>
      <c r="K63" s="13"/>
      <c r="L63" s="13"/>
      <c r="M63" s="13"/>
      <c r="N63" s="13"/>
      <c r="U63" s="12" t="s">
        <v>348</v>
      </c>
    </row>
    <row r="64" spans="1:21" ht="16.5" customHeight="1" x14ac:dyDescent="0.2">
      <c r="A64" s="11" t="s">
        <v>32</v>
      </c>
      <c r="B64" s="11">
        <v>2021</v>
      </c>
      <c r="C64" s="11" t="s">
        <v>177</v>
      </c>
      <c r="D64" s="23">
        <v>910.7</v>
      </c>
      <c r="E64" s="23">
        <f>D64/3.86191666666667</f>
        <v>235.81554927389229</v>
      </c>
      <c r="G64" s="13"/>
      <c r="H64" s="13"/>
      <c r="I64" s="13"/>
      <c r="J64" s="13"/>
      <c r="K64" s="13"/>
      <c r="L64" s="13"/>
      <c r="M64" s="13"/>
      <c r="N64" s="13"/>
      <c r="U64" s="12" t="s">
        <v>348</v>
      </c>
    </row>
    <row r="65" spans="1:21" ht="16.5" customHeight="1" x14ac:dyDescent="0.2">
      <c r="A65" s="11" t="s">
        <v>32</v>
      </c>
      <c r="B65" s="11">
        <v>2022</v>
      </c>
      <c r="C65" s="11" t="s">
        <v>177</v>
      </c>
      <c r="D65" s="23">
        <v>1011.1</v>
      </c>
      <c r="E65" s="23">
        <f>D65/4.45775833333333</f>
        <v>226.81803821427454</v>
      </c>
      <c r="G65" s="13"/>
      <c r="H65" s="13"/>
      <c r="I65" s="13"/>
      <c r="J65" s="13"/>
      <c r="K65" s="13"/>
      <c r="L65" s="13"/>
      <c r="M65" s="13"/>
      <c r="N65" s="13"/>
      <c r="U65" s="12" t="s">
        <v>348</v>
      </c>
    </row>
    <row r="66" spans="1:21" ht="16.5" customHeight="1" x14ac:dyDescent="0.2">
      <c r="A66" s="11" t="s">
        <v>32</v>
      </c>
      <c r="B66" s="11">
        <v>2023</v>
      </c>
      <c r="C66" s="11" t="s">
        <v>177</v>
      </c>
      <c r="D66" s="23">
        <v>910.9</v>
      </c>
      <c r="E66" s="23">
        <f>D66/3.98078333333333</f>
        <v>228.82431012321715</v>
      </c>
      <c r="G66" s="13"/>
      <c r="H66" s="13"/>
      <c r="I66" s="13"/>
      <c r="J66" s="13"/>
      <c r="K66" s="13"/>
      <c r="L66" s="13"/>
      <c r="M66" s="13"/>
      <c r="N66" s="13"/>
      <c r="U66" s="12" t="s">
        <v>348</v>
      </c>
    </row>
    <row r="67" spans="1:21" ht="16.5" customHeight="1" x14ac:dyDescent="0.2">
      <c r="A67" s="11" t="s">
        <v>32</v>
      </c>
      <c r="B67" s="11">
        <v>2019</v>
      </c>
      <c r="C67" s="11" t="s">
        <v>208</v>
      </c>
      <c r="D67" s="23">
        <v>2340</v>
      </c>
      <c r="E67" s="23">
        <f>D67/3.839375</f>
        <v>609.47419827445879</v>
      </c>
      <c r="G67" s="13"/>
      <c r="H67" s="13"/>
      <c r="I67" s="13"/>
      <c r="J67" s="13"/>
      <c r="K67" s="13"/>
      <c r="L67" s="13"/>
      <c r="M67" s="13"/>
      <c r="N67" s="13"/>
      <c r="U67" s="12" t="s">
        <v>338</v>
      </c>
    </row>
    <row r="68" spans="1:21" ht="16.5" customHeight="1" x14ac:dyDescent="0.2">
      <c r="A68" s="11" t="s">
        <v>32</v>
      </c>
      <c r="B68" s="11">
        <v>2020</v>
      </c>
      <c r="C68" s="11" t="s">
        <v>208</v>
      </c>
      <c r="D68" s="23">
        <v>2550</v>
      </c>
      <c r="E68" s="23">
        <f>D68/3.89974166666667</f>
        <v>653.88946703734598</v>
      </c>
      <c r="G68" s="13"/>
      <c r="H68" s="13"/>
      <c r="I68" s="13"/>
      <c r="J68" s="13"/>
      <c r="K68" s="13"/>
      <c r="L68" s="13"/>
      <c r="M68" s="13"/>
      <c r="N68" s="13"/>
      <c r="U68" s="12" t="s">
        <v>352</v>
      </c>
    </row>
    <row r="69" spans="1:21" ht="16.5" customHeight="1" x14ac:dyDescent="0.2">
      <c r="A69" s="11" t="s">
        <v>32</v>
      </c>
      <c r="B69" s="11">
        <v>2021</v>
      </c>
      <c r="C69" s="11" t="s">
        <v>208</v>
      </c>
      <c r="D69" s="23">
        <v>3009</v>
      </c>
      <c r="E69" s="23">
        <f>D69/3.86191666666667</f>
        <v>779.14679671147678</v>
      </c>
      <c r="G69" s="13"/>
      <c r="H69" s="13"/>
      <c r="I69" s="13"/>
      <c r="J69" s="13"/>
      <c r="K69" s="13"/>
      <c r="L69" s="13"/>
      <c r="M69" s="13"/>
      <c r="N69" s="13"/>
      <c r="U69" s="12" t="s">
        <v>352</v>
      </c>
    </row>
    <row r="70" spans="1:21" ht="16.5" customHeight="1" x14ac:dyDescent="0.2">
      <c r="A70" s="11" t="s">
        <v>32</v>
      </c>
      <c r="B70" s="11">
        <v>2022</v>
      </c>
      <c r="C70" s="11" t="s">
        <v>208</v>
      </c>
      <c r="D70" s="23">
        <v>3057</v>
      </c>
      <c r="E70" s="23">
        <f>D70/4.45775833333333</f>
        <v>685.77068818221471</v>
      </c>
      <c r="G70" s="13"/>
      <c r="H70" s="13"/>
      <c r="I70" s="13"/>
      <c r="J70" s="13"/>
      <c r="K70" s="13"/>
      <c r="L70" s="13"/>
      <c r="M70" s="13"/>
      <c r="N70" s="13"/>
      <c r="U70" s="12" t="s">
        <v>352</v>
      </c>
    </row>
    <row r="71" spans="1:21" ht="16.5" customHeight="1" x14ac:dyDescent="0.2">
      <c r="A71" s="11" t="s">
        <v>32</v>
      </c>
      <c r="B71" s="11">
        <v>2023</v>
      </c>
      <c r="C71" s="11" t="s">
        <v>208</v>
      </c>
      <c r="D71" s="23">
        <v>3089</v>
      </c>
      <c r="E71" s="23">
        <f>D71/3.98078333333333</f>
        <v>775.97792729236778</v>
      </c>
      <c r="G71" s="13"/>
      <c r="H71" s="13"/>
      <c r="I71" s="13"/>
      <c r="J71" s="13"/>
      <c r="K71" s="13"/>
      <c r="L71" s="13"/>
      <c r="M71" s="13"/>
      <c r="N71" s="13"/>
      <c r="U71" s="12" t="s">
        <v>357</v>
      </c>
    </row>
    <row r="72" spans="1:21" ht="16.5" customHeight="1" x14ac:dyDescent="0.2">
      <c r="A72" s="11" t="s">
        <v>32</v>
      </c>
      <c r="B72" s="11">
        <v>2019</v>
      </c>
      <c r="C72" s="11" t="s">
        <v>285</v>
      </c>
      <c r="D72" s="28">
        <v>4954</v>
      </c>
      <c r="E72" s="23">
        <f>D72/3.839375</f>
        <v>1290.3141787400293</v>
      </c>
      <c r="G72" s="13"/>
      <c r="H72" s="13"/>
      <c r="I72" s="13"/>
      <c r="J72" s="13"/>
      <c r="K72" s="13"/>
      <c r="L72" s="13"/>
      <c r="M72" s="13"/>
      <c r="N72" s="13"/>
      <c r="U72" s="29" t="s">
        <v>437</v>
      </c>
    </row>
    <row r="73" spans="1:21" ht="16.5" customHeight="1" x14ac:dyDescent="0.2">
      <c r="A73" s="11" t="s">
        <v>32</v>
      </c>
      <c r="B73" s="11">
        <v>2020</v>
      </c>
      <c r="C73" s="11" t="s">
        <v>285</v>
      </c>
      <c r="D73" s="28">
        <v>5198</v>
      </c>
      <c r="E73" s="23">
        <f>D73/3.89974166666667</f>
        <v>1332.9088037882839</v>
      </c>
      <c r="G73" s="13"/>
      <c r="H73" s="13"/>
      <c r="I73" s="13"/>
      <c r="J73" s="13"/>
      <c r="K73" s="13"/>
      <c r="L73" s="13"/>
      <c r="M73" s="13"/>
      <c r="N73" s="13"/>
      <c r="U73" s="29" t="s">
        <v>437</v>
      </c>
    </row>
    <row r="74" spans="1:21" ht="16.5" customHeight="1" x14ac:dyDescent="0.2">
      <c r="A74" s="11" t="s">
        <v>32</v>
      </c>
      <c r="B74" s="11">
        <v>2021</v>
      </c>
      <c r="C74" s="11" t="s">
        <v>285</v>
      </c>
      <c r="D74" s="28">
        <v>6237</v>
      </c>
      <c r="E74" s="23">
        <f>D74/3.86191666666667</f>
        <v>1615.0011868027518</v>
      </c>
      <c r="G74" s="13"/>
      <c r="H74" s="13"/>
      <c r="I74" s="13"/>
      <c r="J74" s="13"/>
      <c r="K74" s="13"/>
      <c r="L74" s="13"/>
      <c r="M74" s="13"/>
      <c r="N74" s="13"/>
      <c r="U74" s="29" t="s">
        <v>437</v>
      </c>
    </row>
    <row r="75" spans="1:21" ht="16.5" customHeight="1" x14ac:dyDescent="0.2">
      <c r="A75" s="11" t="s">
        <v>32</v>
      </c>
      <c r="B75" s="11">
        <v>2022</v>
      </c>
      <c r="C75" s="11" t="s">
        <v>285</v>
      </c>
      <c r="D75" s="28">
        <v>6898</v>
      </c>
      <c r="E75" s="23">
        <f>D75/4.45775833333333</f>
        <v>1547.4145263594755</v>
      </c>
      <c r="G75" s="13"/>
      <c r="H75" s="13"/>
      <c r="I75" s="13"/>
      <c r="J75" s="13"/>
      <c r="K75" s="13"/>
      <c r="L75" s="13"/>
      <c r="M75" s="13"/>
      <c r="N75" s="13"/>
      <c r="U75" s="30" t="s">
        <v>437</v>
      </c>
    </row>
    <row r="76" spans="1:21" ht="16.5" customHeight="1" x14ac:dyDescent="0.2">
      <c r="A76" s="11" t="s">
        <v>32</v>
      </c>
      <c r="B76" s="11">
        <v>2023</v>
      </c>
      <c r="C76" s="11" t="s">
        <v>285</v>
      </c>
      <c r="D76" s="28">
        <v>7768</v>
      </c>
      <c r="E76" s="23">
        <f>D76/3.98078333333333</f>
        <v>1951.3747294293016</v>
      </c>
      <c r="G76" s="13"/>
      <c r="H76" s="13"/>
      <c r="I76" s="13"/>
      <c r="J76" s="13"/>
      <c r="K76" s="13"/>
      <c r="L76" s="13"/>
      <c r="M76" s="13"/>
      <c r="N76" s="13"/>
      <c r="U76" s="29" t="s">
        <v>437</v>
      </c>
    </row>
    <row r="77" spans="1:21" ht="16.5" customHeight="1" x14ac:dyDescent="0.2">
      <c r="A77" s="11" t="s">
        <v>32</v>
      </c>
      <c r="B77" s="11">
        <v>2019</v>
      </c>
      <c r="C77" s="11" t="s">
        <v>287</v>
      </c>
      <c r="D77" s="27">
        <v>1272</v>
      </c>
      <c r="E77" s="23">
        <f>D77/3.839375</f>
        <v>331.30392316457755</v>
      </c>
      <c r="G77" s="13"/>
      <c r="H77" s="13"/>
      <c r="I77" s="13"/>
      <c r="J77" s="13"/>
      <c r="K77" s="13"/>
      <c r="L77" s="13"/>
      <c r="M77" s="13"/>
      <c r="N77" s="13"/>
      <c r="U77" s="29" t="s">
        <v>438</v>
      </c>
    </row>
    <row r="78" spans="1:21" ht="16.5" customHeight="1" x14ac:dyDescent="0.2">
      <c r="A78" s="11" t="s">
        <v>32</v>
      </c>
      <c r="B78" s="11">
        <v>2020</v>
      </c>
      <c r="C78" s="17" t="s">
        <v>287</v>
      </c>
      <c r="D78" s="27">
        <v>1703</v>
      </c>
      <c r="E78" s="23">
        <f>D78/3.89974166666667</f>
        <v>436.69559308415694</v>
      </c>
      <c r="G78" s="13"/>
      <c r="H78" s="13"/>
      <c r="I78" s="13"/>
      <c r="J78" s="13"/>
      <c r="K78" s="13"/>
      <c r="L78" s="13"/>
      <c r="M78" s="13"/>
      <c r="N78" s="13"/>
      <c r="U78" s="29" t="s">
        <v>438</v>
      </c>
    </row>
    <row r="79" spans="1:21" ht="16.5" customHeight="1" x14ac:dyDescent="0.2">
      <c r="A79" s="11" t="s">
        <v>32</v>
      </c>
      <c r="B79" s="11">
        <v>2021</v>
      </c>
      <c r="C79" s="17" t="s">
        <v>287</v>
      </c>
      <c r="D79" s="27">
        <v>2073</v>
      </c>
      <c r="E79" s="23">
        <f>D79/3.86191666666667</f>
        <v>536.78009623891364</v>
      </c>
      <c r="G79" s="13"/>
      <c r="H79" s="13"/>
      <c r="I79" s="13"/>
      <c r="J79" s="13"/>
      <c r="K79" s="13"/>
      <c r="L79" s="13"/>
      <c r="M79" s="13"/>
      <c r="N79" s="13"/>
      <c r="U79" s="29" t="s">
        <v>438</v>
      </c>
    </row>
    <row r="80" spans="1:21" ht="16.5" customHeight="1" x14ac:dyDescent="0.2">
      <c r="A80" s="11" t="s">
        <v>32</v>
      </c>
      <c r="B80" s="11">
        <v>2022</v>
      </c>
      <c r="C80" s="11" t="s">
        <v>287</v>
      </c>
      <c r="D80" s="27">
        <v>2536</v>
      </c>
      <c r="E80" s="23">
        <f>D80/4.45775833333333</f>
        <v>568.89580151458824</v>
      </c>
      <c r="G80" s="13"/>
      <c r="H80" s="13"/>
      <c r="I80" s="13"/>
      <c r="J80" s="13"/>
      <c r="K80" s="13"/>
      <c r="L80" s="13"/>
      <c r="M80" s="13"/>
      <c r="N80" s="13"/>
      <c r="U80" s="29" t="s">
        <v>438</v>
      </c>
    </row>
    <row r="81" spans="1:21" ht="16.5" customHeight="1" x14ac:dyDescent="0.2">
      <c r="A81" s="11" t="s">
        <v>32</v>
      </c>
      <c r="B81" s="11">
        <v>2023</v>
      </c>
      <c r="C81" s="11" t="s">
        <v>287</v>
      </c>
      <c r="D81" s="27">
        <v>2711</v>
      </c>
      <c r="E81" s="23">
        <f t="shared" ref="E81" si="0">D81/3.98078333333333</f>
        <v>681.02174195196142</v>
      </c>
      <c r="G81" s="13"/>
      <c r="H81" s="13"/>
      <c r="I81" s="13"/>
      <c r="J81" s="13"/>
      <c r="K81" s="13"/>
      <c r="L81" s="13"/>
      <c r="M81" s="13"/>
      <c r="N81" s="13"/>
      <c r="U81" s="29" t="s">
        <v>438</v>
      </c>
    </row>
    <row r="82" spans="1:21" ht="16.5" customHeight="1" x14ac:dyDescent="0.2">
      <c r="A82" s="11" t="s">
        <v>32</v>
      </c>
      <c r="B82" s="11">
        <v>2019</v>
      </c>
      <c r="C82" s="11" t="s">
        <v>87</v>
      </c>
      <c r="D82" s="23">
        <v>871</v>
      </c>
      <c r="E82" s="23">
        <f>D82/3.839375</f>
        <v>226.85984046882632</v>
      </c>
      <c r="G82" s="13"/>
      <c r="H82" s="13"/>
      <c r="I82" s="13"/>
      <c r="J82" s="13"/>
      <c r="K82" s="13"/>
      <c r="L82" s="13"/>
      <c r="M82" s="13"/>
      <c r="N82" s="13"/>
      <c r="U82" s="12" t="s">
        <v>439</v>
      </c>
    </row>
    <row r="83" spans="1:21" ht="16.5" customHeight="1" x14ac:dyDescent="0.2">
      <c r="A83" s="11" t="s">
        <v>32</v>
      </c>
      <c r="B83" s="11">
        <v>2020</v>
      </c>
      <c r="C83" s="11" t="s">
        <v>87</v>
      </c>
      <c r="D83" s="23">
        <v>524.29999999999995</v>
      </c>
      <c r="E83" s="23">
        <f>D83/3.89974166666667</f>
        <v>134.44480296771783</v>
      </c>
      <c r="G83" s="13"/>
      <c r="H83" s="13"/>
      <c r="I83" s="13"/>
      <c r="J83" s="13"/>
      <c r="K83" s="13"/>
      <c r="L83" s="13"/>
      <c r="M83" s="13"/>
      <c r="N83" s="13"/>
      <c r="U83" s="12" t="s">
        <v>439</v>
      </c>
    </row>
    <row r="84" spans="1:21" ht="16.5" customHeight="1" x14ac:dyDescent="0.2">
      <c r="A84" s="11" t="s">
        <v>32</v>
      </c>
      <c r="B84" s="11">
        <v>2021</v>
      </c>
      <c r="C84" s="11" t="s">
        <v>87</v>
      </c>
      <c r="D84" s="23">
        <v>614.66999999999996</v>
      </c>
      <c r="E84" s="23">
        <f>D84/3.86191666666667</f>
        <v>159.16190147379308</v>
      </c>
      <c r="G84" s="13"/>
      <c r="H84" s="13"/>
      <c r="I84" s="13"/>
      <c r="J84" s="13"/>
      <c r="K84" s="13"/>
      <c r="L84" s="13"/>
      <c r="M84" s="13"/>
      <c r="N84" s="13"/>
      <c r="U84" s="12" t="s">
        <v>439</v>
      </c>
    </row>
    <row r="85" spans="1:21" ht="16.5" customHeight="1" x14ac:dyDescent="0.2">
      <c r="A85" s="11" t="s">
        <v>32</v>
      </c>
      <c r="B85" s="11">
        <v>2022</v>
      </c>
      <c r="C85" s="11" t="s">
        <v>87</v>
      </c>
      <c r="D85" s="23">
        <v>1022.82</v>
      </c>
      <c r="E85" s="23">
        <f>D85/4.45775833333333</f>
        <v>229.44716234430254</v>
      </c>
      <c r="G85" s="13"/>
      <c r="H85" s="13"/>
      <c r="I85" s="13"/>
      <c r="J85" s="13"/>
      <c r="K85" s="13"/>
      <c r="L85" s="13"/>
      <c r="M85" s="13"/>
      <c r="N85" s="13"/>
      <c r="U85" s="12" t="s">
        <v>439</v>
      </c>
    </row>
    <row r="86" spans="1:21" ht="16.5" customHeight="1" x14ac:dyDescent="0.2">
      <c r="A86" s="11" t="s">
        <v>32</v>
      </c>
      <c r="B86" s="11">
        <v>2023</v>
      </c>
      <c r="C86" s="11" t="s">
        <v>87</v>
      </c>
      <c r="D86" s="23">
        <v>1298.4100000000001</v>
      </c>
      <c r="E86" s="23">
        <f>D86/3.98078333333333</f>
        <v>326.16947250750508</v>
      </c>
      <c r="G86" s="13"/>
      <c r="H86" s="13"/>
      <c r="I86" s="13"/>
      <c r="J86" s="13"/>
      <c r="K86" s="13"/>
      <c r="L86" s="13"/>
      <c r="M86" s="13"/>
      <c r="N86" s="13"/>
      <c r="U86" s="12" t="s">
        <v>439</v>
      </c>
    </row>
    <row r="87" spans="1:21" ht="16.5" customHeight="1" x14ac:dyDescent="0.2">
      <c r="A87" s="11"/>
      <c r="B87" s="11"/>
      <c r="C87" s="11"/>
      <c r="G87" s="13"/>
      <c r="H87" s="13"/>
      <c r="I87" s="13"/>
      <c r="J87" s="13"/>
      <c r="K87" s="13"/>
      <c r="L87" s="13"/>
      <c r="M87" s="13"/>
      <c r="N87" s="13"/>
    </row>
    <row r="88" spans="1:21" ht="16.5" customHeight="1" x14ac:dyDescent="0.2">
      <c r="A88" s="11"/>
      <c r="B88" s="11"/>
      <c r="C88" s="11"/>
      <c r="G88" s="13"/>
      <c r="H88" s="13"/>
      <c r="I88" s="13"/>
      <c r="J88" s="13"/>
      <c r="K88" s="13"/>
      <c r="L88" s="13"/>
      <c r="M88" s="13"/>
      <c r="N88" s="13"/>
    </row>
    <row r="89" spans="1:21" ht="16.5" customHeight="1" x14ac:dyDescent="0.2">
      <c r="A89" s="11"/>
      <c r="B89" s="11"/>
      <c r="C89" s="11"/>
      <c r="G89" s="13"/>
      <c r="H89" s="13"/>
      <c r="I89" s="13"/>
      <c r="J89" s="13"/>
      <c r="K89" s="13"/>
      <c r="L89" s="13"/>
      <c r="M89" s="13"/>
      <c r="N89" s="13"/>
    </row>
    <row r="90" spans="1:21" ht="16.5" customHeight="1" x14ac:dyDescent="0.2">
      <c r="A90" s="11"/>
      <c r="B90" s="11"/>
      <c r="C90" s="11"/>
      <c r="G90" s="13"/>
      <c r="H90" s="13"/>
      <c r="I90" s="13"/>
      <c r="J90" s="13"/>
      <c r="K90" s="13"/>
      <c r="L90" s="13"/>
      <c r="M90" s="13"/>
      <c r="N90" s="13"/>
    </row>
    <row r="91" spans="1:21" ht="16.5" customHeight="1" x14ac:dyDescent="0.2">
      <c r="A91" s="11"/>
      <c r="B91" s="11"/>
      <c r="C91" s="11"/>
      <c r="G91" s="13"/>
      <c r="H91" s="13"/>
      <c r="I91" s="13"/>
      <c r="J91" s="13"/>
      <c r="K91" s="13"/>
      <c r="L91" s="13"/>
      <c r="M91" s="13"/>
      <c r="N91" s="13"/>
    </row>
    <row r="92" spans="1:21" ht="16.5" customHeight="1" x14ac:dyDescent="0.2">
      <c r="A92" s="11"/>
      <c r="B92" s="11"/>
      <c r="C92" s="11"/>
      <c r="F92" s="14"/>
      <c r="G92" s="15"/>
      <c r="H92" s="15"/>
      <c r="I92" s="15"/>
      <c r="J92" s="15"/>
      <c r="K92" s="15"/>
      <c r="L92" s="15"/>
      <c r="M92" s="15"/>
      <c r="N92" s="15"/>
      <c r="O92" s="14"/>
      <c r="P92" s="14"/>
      <c r="Q92" s="14"/>
      <c r="S92" s="14"/>
      <c r="U92" s="16"/>
    </row>
    <row r="93" spans="1:21" ht="16.5" customHeight="1" x14ac:dyDescent="0.2">
      <c r="A93" s="11"/>
      <c r="B93" s="11"/>
      <c r="C93" s="11"/>
      <c r="G93" s="13"/>
      <c r="H93" s="13"/>
      <c r="I93" s="13"/>
      <c r="J93" s="13"/>
      <c r="K93" s="13"/>
      <c r="L93" s="13"/>
      <c r="M93" s="13"/>
      <c r="N93" s="13"/>
    </row>
    <row r="94" spans="1:21" ht="16.5" customHeight="1" x14ac:dyDescent="0.2">
      <c r="A94" s="11"/>
      <c r="B94" s="11"/>
      <c r="C94" s="11"/>
      <c r="G94" s="13"/>
      <c r="H94" s="13"/>
      <c r="I94" s="13"/>
      <c r="J94" s="13"/>
      <c r="K94" s="13"/>
      <c r="L94" s="13"/>
      <c r="M94" s="13"/>
      <c r="N94" s="13"/>
    </row>
    <row r="95" spans="1:21" ht="16.5" customHeight="1" x14ac:dyDescent="0.2">
      <c r="A95" s="11"/>
      <c r="B95" s="11"/>
      <c r="C95" s="11"/>
      <c r="G95" s="13"/>
      <c r="H95" s="13"/>
      <c r="I95" s="13"/>
      <c r="J95" s="13"/>
      <c r="K95" s="13"/>
      <c r="L95" s="13"/>
      <c r="M95" s="13"/>
      <c r="N95" s="13"/>
    </row>
    <row r="96" spans="1:21" ht="16.5" customHeight="1" x14ac:dyDescent="0.2">
      <c r="A96" s="11"/>
      <c r="B96" s="11"/>
      <c r="C96" s="11"/>
      <c r="G96" s="13"/>
      <c r="H96" s="13"/>
      <c r="I96" s="13"/>
      <c r="J96" s="13"/>
      <c r="K96" s="13"/>
      <c r="L96" s="13"/>
      <c r="M96" s="13"/>
      <c r="N96" s="13"/>
      <c r="U96" s="16"/>
    </row>
    <row r="97" spans="1:21" ht="16.5" customHeight="1" x14ac:dyDescent="0.2">
      <c r="A97" s="11"/>
      <c r="B97" s="11"/>
      <c r="C97" s="11"/>
      <c r="G97" s="13"/>
      <c r="H97" s="13"/>
      <c r="I97" s="13"/>
      <c r="J97" s="13"/>
      <c r="K97" s="13"/>
      <c r="L97" s="13"/>
      <c r="M97" s="13"/>
      <c r="N97" s="13"/>
      <c r="U97" s="18"/>
    </row>
    <row r="98" spans="1:21" ht="16.5" customHeight="1" x14ac:dyDescent="0.2">
      <c r="A98" s="11"/>
      <c r="B98" s="11"/>
      <c r="C98" s="11"/>
      <c r="G98" s="13"/>
      <c r="H98" s="13"/>
      <c r="I98" s="13"/>
      <c r="J98" s="13"/>
      <c r="K98" s="13"/>
      <c r="L98" s="13"/>
      <c r="M98" s="13"/>
      <c r="N98" s="13"/>
    </row>
    <row r="99" spans="1:21" ht="16.5" customHeight="1" x14ac:dyDescent="0.2">
      <c r="A99" s="11"/>
      <c r="B99" s="11"/>
      <c r="C99" s="11"/>
      <c r="G99" s="13"/>
      <c r="H99" s="13"/>
      <c r="I99" s="13"/>
      <c r="J99" s="13"/>
      <c r="K99" s="13"/>
      <c r="L99" s="13"/>
      <c r="M99" s="13"/>
      <c r="N99" s="13"/>
    </row>
    <row r="100" spans="1:21" ht="16.5" customHeight="1" x14ac:dyDescent="0.2">
      <c r="A100" s="11"/>
      <c r="B100" s="11"/>
      <c r="C100" s="11"/>
      <c r="G100" s="13"/>
      <c r="H100" s="13"/>
      <c r="I100" s="13"/>
      <c r="J100" s="13"/>
      <c r="K100" s="13"/>
      <c r="L100" s="13"/>
      <c r="M100" s="13"/>
      <c r="N100" s="13"/>
    </row>
    <row r="101" spans="1:21" ht="16.5" customHeight="1" x14ac:dyDescent="0.2">
      <c r="A101" s="11"/>
      <c r="B101" s="11"/>
      <c r="C101" s="11"/>
      <c r="G101" s="13"/>
      <c r="H101" s="13"/>
      <c r="I101" s="13"/>
      <c r="J101" s="13"/>
      <c r="K101" s="13"/>
      <c r="L101" s="13"/>
      <c r="M101" s="13"/>
      <c r="N101" s="13"/>
    </row>
    <row r="102" spans="1:21" ht="16.5" customHeight="1" x14ac:dyDescent="0.2">
      <c r="A102" s="11"/>
      <c r="B102" s="11"/>
      <c r="C102" s="11"/>
      <c r="G102" s="13"/>
      <c r="H102" s="13"/>
      <c r="I102" s="13"/>
      <c r="J102" s="13"/>
      <c r="K102" s="13"/>
      <c r="L102" s="13"/>
      <c r="M102" s="13"/>
      <c r="N102" s="13"/>
    </row>
    <row r="103" spans="1:21" ht="16.5" customHeight="1" x14ac:dyDescent="0.2">
      <c r="A103" s="11"/>
      <c r="B103" s="11"/>
      <c r="C103" s="11"/>
      <c r="G103" s="13"/>
      <c r="H103" s="13"/>
      <c r="I103" s="13"/>
      <c r="J103" s="13"/>
      <c r="K103" s="13"/>
      <c r="L103" s="13"/>
      <c r="M103" s="13"/>
      <c r="N103" s="13"/>
    </row>
    <row r="104" spans="1:21" ht="16.5" customHeight="1" x14ac:dyDescent="0.2">
      <c r="A104" s="11"/>
      <c r="B104" s="11"/>
      <c r="C104" s="11"/>
      <c r="G104" s="13"/>
      <c r="H104" s="13"/>
      <c r="I104" s="13"/>
      <c r="J104" s="13"/>
      <c r="K104" s="13"/>
      <c r="L104" s="13"/>
      <c r="M104" s="13"/>
      <c r="N104" s="13"/>
    </row>
    <row r="105" spans="1:21" ht="16.5" customHeight="1" x14ac:dyDescent="0.2">
      <c r="A105" s="11"/>
      <c r="B105" s="11"/>
      <c r="C105" s="11"/>
      <c r="G105" s="13"/>
      <c r="H105" s="13"/>
      <c r="I105" s="13"/>
      <c r="J105" s="13"/>
      <c r="K105" s="13"/>
      <c r="L105" s="13"/>
      <c r="M105" s="13"/>
      <c r="N105" s="13"/>
    </row>
    <row r="106" spans="1:21" ht="16.5" customHeight="1" x14ac:dyDescent="0.2">
      <c r="A106" s="11"/>
      <c r="B106" s="11"/>
      <c r="C106" s="11"/>
      <c r="G106" s="13"/>
      <c r="H106" s="13"/>
      <c r="I106" s="13"/>
      <c r="J106" s="13"/>
      <c r="K106" s="13"/>
      <c r="L106" s="13"/>
      <c r="M106" s="13"/>
      <c r="N106" s="13"/>
    </row>
    <row r="107" spans="1:21" ht="16.5" customHeight="1" x14ac:dyDescent="0.2">
      <c r="A107" s="11"/>
      <c r="B107" s="11"/>
      <c r="C107" s="11"/>
      <c r="G107" s="13"/>
      <c r="H107" s="13"/>
      <c r="I107" s="13"/>
      <c r="J107" s="13"/>
      <c r="K107" s="13"/>
      <c r="L107" s="13"/>
      <c r="M107" s="13"/>
      <c r="N107" s="13"/>
    </row>
    <row r="108" spans="1:21" ht="16.5" customHeight="1" x14ac:dyDescent="0.2">
      <c r="A108" s="11"/>
      <c r="B108" s="11"/>
      <c r="C108" s="11"/>
      <c r="G108" s="13"/>
      <c r="H108" s="13"/>
      <c r="I108" s="13"/>
      <c r="J108" s="13"/>
      <c r="K108" s="13"/>
      <c r="L108" s="13"/>
      <c r="M108" s="13"/>
      <c r="N108" s="13"/>
    </row>
    <row r="109" spans="1:21" ht="16.5" customHeight="1" x14ac:dyDescent="0.2">
      <c r="A109" s="11"/>
      <c r="B109" s="11"/>
      <c r="C109" s="11"/>
      <c r="G109" s="13"/>
      <c r="H109" s="13"/>
      <c r="I109" s="13"/>
      <c r="J109" s="13"/>
      <c r="K109" s="13"/>
      <c r="L109" s="13"/>
      <c r="M109" s="13"/>
      <c r="N109" s="13"/>
      <c r="U109" s="16"/>
    </row>
    <row r="110" spans="1:21" ht="16.5" customHeight="1" x14ac:dyDescent="0.2">
      <c r="A110" s="11"/>
      <c r="B110" s="11"/>
      <c r="C110" s="11"/>
      <c r="G110" s="13"/>
      <c r="H110" s="13"/>
      <c r="I110" s="13"/>
      <c r="J110" s="13"/>
      <c r="K110" s="13"/>
      <c r="L110" s="13"/>
      <c r="M110" s="13"/>
      <c r="N110" s="13"/>
    </row>
    <row r="111" spans="1:21" ht="16.5" customHeight="1" x14ac:dyDescent="0.2">
      <c r="A111" s="11"/>
      <c r="B111" s="11"/>
      <c r="C111" s="11"/>
      <c r="G111" s="13"/>
      <c r="H111" s="13"/>
      <c r="I111" s="13"/>
      <c r="J111" s="13"/>
      <c r="K111" s="13"/>
      <c r="L111" s="13"/>
      <c r="M111" s="13"/>
      <c r="N111" s="13"/>
    </row>
    <row r="112" spans="1:21" ht="16.5" customHeight="1" x14ac:dyDescent="0.2">
      <c r="A112" s="11"/>
      <c r="B112" s="11"/>
      <c r="C112" s="11"/>
      <c r="G112" s="13"/>
      <c r="H112" s="13"/>
      <c r="I112" s="13"/>
      <c r="J112" s="13"/>
      <c r="K112" s="13"/>
      <c r="L112" s="13"/>
      <c r="M112" s="13"/>
      <c r="N112" s="13"/>
    </row>
    <row r="113" spans="1:21" ht="16.5" customHeight="1" x14ac:dyDescent="0.2">
      <c r="A113" s="11"/>
      <c r="B113" s="11"/>
      <c r="C113" s="11"/>
      <c r="G113" s="13"/>
      <c r="H113" s="13"/>
      <c r="I113" s="13"/>
      <c r="J113" s="13"/>
      <c r="K113" s="13"/>
      <c r="L113" s="13"/>
      <c r="M113" s="13"/>
      <c r="N113" s="13"/>
      <c r="U113" s="16"/>
    </row>
    <row r="114" spans="1:21" ht="16.5" customHeight="1" x14ac:dyDescent="0.2">
      <c r="A114" s="11"/>
      <c r="B114" s="11"/>
      <c r="C114" s="11"/>
      <c r="G114" s="13"/>
      <c r="H114" s="13"/>
      <c r="I114" s="13"/>
      <c r="J114" s="13"/>
      <c r="K114" s="13"/>
      <c r="L114" s="13"/>
      <c r="M114" s="13"/>
      <c r="N114" s="13"/>
      <c r="U114" s="18"/>
    </row>
    <row r="115" spans="1:21" ht="16.5" customHeight="1" x14ac:dyDescent="0.2">
      <c r="A115" s="11"/>
      <c r="B115" s="11"/>
      <c r="C115" s="11"/>
      <c r="G115" s="13"/>
      <c r="H115" s="13"/>
      <c r="I115" s="13"/>
      <c r="J115" s="13"/>
      <c r="K115" s="13"/>
      <c r="L115" s="13"/>
      <c r="M115" s="13"/>
      <c r="N115" s="13"/>
    </row>
    <row r="116" spans="1:21" ht="16.5" customHeight="1" x14ac:dyDescent="0.2">
      <c r="A116" s="11"/>
      <c r="B116" s="11"/>
      <c r="C116" s="11"/>
      <c r="G116" s="13"/>
      <c r="H116" s="13"/>
      <c r="I116" s="13"/>
      <c r="J116" s="13"/>
      <c r="K116" s="13"/>
      <c r="L116" s="13"/>
      <c r="M116" s="13"/>
      <c r="N116" s="13"/>
    </row>
    <row r="117" spans="1:21" ht="16.5" customHeight="1" x14ac:dyDescent="0.2">
      <c r="A117" s="11"/>
      <c r="B117" s="11"/>
      <c r="C117" s="11"/>
      <c r="G117" s="13"/>
      <c r="H117" s="13"/>
      <c r="I117" s="13"/>
      <c r="J117" s="13"/>
      <c r="K117" s="13"/>
      <c r="L117" s="13"/>
      <c r="M117" s="13"/>
      <c r="N117" s="13"/>
    </row>
    <row r="118" spans="1:21" ht="16.5" customHeight="1" x14ac:dyDescent="0.2">
      <c r="A118" s="11"/>
      <c r="B118" s="11"/>
      <c r="C118" s="11"/>
      <c r="G118" s="13"/>
      <c r="H118" s="13"/>
      <c r="I118" s="13"/>
      <c r="J118" s="13"/>
      <c r="K118" s="13"/>
      <c r="L118" s="13"/>
      <c r="M118" s="13"/>
      <c r="N118" s="13"/>
    </row>
    <row r="119" spans="1:21" ht="16.5" customHeight="1" x14ac:dyDescent="0.2">
      <c r="A119" s="11"/>
      <c r="B119" s="11"/>
      <c r="C119" s="11"/>
      <c r="G119" s="13"/>
      <c r="H119" s="13"/>
      <c r="I119" s="13"/>
      <c r="J119" s="13"/>
      <c r="K119" s="13"/>
      <c r="L119" s="13"/>
      <c r="M119" s="13"/>
      <c r="N119" s="13"/>
    </row>
    <row r="120" spans="1:21" ht="16.5" customHeight="1" x14ac:dyDescent="0.2">
      <c r="A120" s="11"/>
      <c r="B120" s="11"/>
      <c r="C120" s="11"/>
      <c r="G120" s="13"/>
      <c r="H120" s="13"/>
      <c r="I120" s="13"/>
      <c r="J120" s="13"/>
      <c r="K120" s="13"/>
      <c r="L120" s="13"/>
      <c r="M120" s="13"/>
      <c r="N120" s="13"/>
    </row>
    <row r="121" spans="1:21" ht="16.5" customHeight="1" x14ac:dyDescent="0.2">
      <c r="A121" s="11"/>
      <c r="B121" s="11"/>
      <c r="C121" s="11"/>
      <c r="G121" s="13"/>
      <c r="H121" s="13"/>
      <c r="I121" s="13"/>
      <c r="J121" s="13"/>
      <c r="K121" s="13"/>
      <c r="L121" s="13"/>
      <c r="M121" s="13"/>
      <c r="N121" s="13"/>
    </row>
    <row r="122" spans="1:21" ht="16.5" customHeight="1" x14ac:dyDescent="0.2">
      <c r="A122" s="11"/>
      <c r="B122" s="11"/>
      <c r="C122" s="11"/>
      <c r="G122" s="13"/>
      <c r="H122" s="13"/>
      <c r="I122" s="13"/>
      <c r="J122" s="13"/>
      <c r="K122" s="13"/>
      <c r="L122" s="13"/>
      <c r="M122" s="13"/>
      <c r="N122" s="13"/>
    </row>
    <row r="123" spans="1:21" ht="16.5" customHeight="1" x14ac:dyDescent="0.2">
      <c r="A123" s="11"/>
      <c r="B123" s="11"/>
      <c r="C123" s="11"/>
      <c r="G123" s="13"/>
      <c r="H123" s="13"/>
      <c r="I123" s="13"/>
      <c r="J123" s="13"/>
      <c r="K123" s="13"/>
      <c r="L123" s="13"/>
      <c r="M123" s="13"/>
      <c r="N123" s="13"/>
    </row>
    <row r="124" spans="1:21" ht="16.5" customHeight="1" x14ac:dyDescent="0.2">
      <c r="A124" s="11"/>
      <c r="B124" s="11"/>
      <c r="C124" s="11"/>
      <c r="G124" s="13"/>
      <c r="H124" s="13"/>
      <c r="I124" s="13"/>
      <c r="J124" s="13"/>
      <c r="K124" s="13"/>
      <c r="L124" s="13"/>
      <c r="M124" s="13"/>
      <c r="N124" s="13"/>
    </row>
    <row r="125" spans="1:21" ht="16.5" customHeight="1" x14ac:dyDescent="0.2">
      <c r="A125" s="11"/>
      <c r="B125" s="11"/>
      <c r="C125" s="11"/>
      <c r="G125" s="13"/>
      <c r="H125" s="13"/>
      <c r="I125" s="13"/>
      <c r="J125" s="13"/>
      <c r="K125" s="13"/>
      <c r="L125" s="13"/>
      <c r="M125" s="13"/>
      <c r="N125" s="13"/>
    </row>
    <row r="126" spans="1:21" ht="16.5" customHeight="1" x14ac:dyDescent="0.2">
      <c r="A126" s="11"/>
      <c r="B126" s="11"/>
      <c r="C126" s="11"/>
      <c r="G126" s="13"/>
      <c r="H126" s="13"/>
      <c r="I126" s="13"/>
      <c r="J126" s="13"/>
      <c r="K126" s="13"/>
      <c r="L126" s="13"/>
      <c r="M126" s="13"/>
      <c r="N126" s="13"/>
    </row>
    <row r="127" spans="1:21" ht="16.5" customHeight="1" x14ac:dyDescent="0.2">
      <c r="A127" s="11"/>
      <c r="B127" s="11"/>
      <c r="C127" s="11"/>
      <c r="G127" s="13"/>
      <c r="H127" s="13"/>
      <c r="I127" s="13"/>
      <c r="J127" s="13"/>
      <c r="K127" s="13"/>
      <c r="L127" s="13"/>
      <c r="M127" s="13"/>
      <c r="N127" s="13"/>
    </row>
    <row r="128" spans="1:21" ht="16.5" customHeight="1" x14ac:dyDescent="0.2">
      <c r="A128" s="11"/>
      <c r="B128" s="11"/>
      <c r="C128" s="11"/>
      <c r="G128" s="13"/>
      <c r="H128" s="13"/>
      <c r="I128" s="13"/>
      <c r="J128" s="13"/>
      <c r="K128" s="13"/>
      <c r="L128" s="13"/>
      <c r="M128" s="13"/>
      <c r="N128" s="13"/>
      <c r="U128" s="16"/>
    </row>
    <row r="129" spans="1:21" ht="16.5" customHeight="1" x14ac:dyDescent="0.2">
      <c r="A129" s="11"/>
      <c r="B129" s="11"/>
      <c r="C129" s="11"/>
      <c r="G129" s="13"/>
      <c r="H129" s="13"/>
      <c r="I129" s="13"/>
      <c r="J129" s="13"/>
      <c r="K129" s="13"/>
      <c r="L129" s="13"/>
      <c r="M129" s="13"/>
      <c r="N129" s="13"/>
    </row>
    <row r="130" spans="1:21" ht="16.5" customHeight="1" x14ac:dyDescent="0.2">
      <c r="A130" s="11"/>
      <c r="B130" s="11"/>
      <c r="C130" s="11"/>
      <c r="G130" s="13"/>
      <c r="H130" s="13"/>
      <c r="I130" s="13"/>
      <c r="J130" s="13"/>
      <c r="K130" s="13"/>
      <c r="L130" s="13"/>
      <c r="M130" s="13"/>
      <c r="N130" s="13"/>
    </row>
    <row r="131" spans="1:21" ht="16.5" customHeight="1" x14ac:dyDescent="0.2">
      <c r="A131" s="11"/>
      <c r="B131" s="11"/>
      <c r="C131" s="11"/>
      <c r="G131" s="13"/>
      <c r="H131" s="13"/>
      <c r="I131" s="13"/>
      <c r="J131" s="13"/>
      <c r="K131" s="13"/>
      <c r="L131" s="13"/>
      <c r="M131" s="13"/>
      <c r="N131" s="13"/>
    </row>
    <row r="132" spans="1:21" ht="16.5" customHeight="1" x14ac:dyDescent="0.2">
      <c r="A132" s="11"/>
      <c r="B132" s="11"/>
      <c r="C132" s="11"/>
      <c r="G132" s="13"/>
      <c r="H132" s="13"/>
      <c r="I132" s="13"/>
      <c r="J132" s="13"/>
      <c r="K132" s="13"/>
      <c r="L132" s="13"/>
      <c r="M132" s="13"/>
      <c r="N132" s="13"/>
    </row>
    <row r="133" spans="1:21" ht="16.5" customHeight="1" x14ac:dyDescent="0.2">
      <c r="A133" s="11"/>
      <c r="B133" s="11"/>
      <c r="C133" s="11"/>
      <c r="G133" s="13"/>
      <c r="H133" s="13"/>
      <c r="I133" s="13"/>
      <c r="J133" s="13"/>
      <c r="K133" s="13"/>
      <c r="L133" s="13"/>
      <c r="M133" s="13"/>
      <c r="N133" s="13"/>
    </row>
    <row r="134" spans="1:21" ht="16.5" customHeight="1" x14ac:dyDescent="0.2">
      <c r="A134" s="11"/>
      <c r="B134" s="11"/>
      <c r="C134" s="11"/>
      <c r="G134" s="13"/>
      <c r="H134" s="13"/>
      <c r="I134" s="13"/>
      <c r="J134" s="13"/>
      <c r="K134" s="13"/>
      <c r="L134" s="13"/>
      <c r="M134" s="13"/>
      <c r="N134" s="13"/>
    </row>
    <row r="135" spans="1:21" ht="16.5" customHeight="1" x14ac:dyDescent="0.2">
      <c r="A135" s="11"/>
      <c r="B135" s="11"/>
      <c r="C135" s="11"/>
      <c r="G135" s="13"/>
      <c r="H135" s="13"/>
      <c r="I135" s="13"/>
      <c r="J135" s="13"/>
      <c r="K135" s="13"/>
      <c r="L135" s="13"/>
      <c r="M135" s="13"/>
      <c r="N135" s="13"/>
    </row>
    <row r="136" spans="1:21" ht="16.5" customHeight="1" x14ac:dyDescent="0.2">
      <c r="A136" s="11"/>
      <c r="B136" s="11"/>
      <c r="C136" s="11"/>
      <c r="G136" s="13"/>
      <c r="H136" s="13"/>
      <c r="I136" s="13"/>
      <c r="J136" s="13"/>
      <c r="K136" s="13"/>
      <c r="L136" s="13"/>
      <c r="M136" s="13"/>
      <c r="N136" s="13"/>
    </row>
    <row r="137" spans="1:21" ht="16.5" customHeight="1" x14ac:dyDescent="0.2">
      <c r="A137" s="11"/>
      <c r="B137" s="11"/>
      <c r="C137" s="11"/>
      <c r="G137" s="13"/>
      <c r="H137" s="13"/>
      <c r="I137" s="13"/>
      <c r="J137" s="13"/>
      <c r="K137" s="13"/>
      <c r="L137" s="13"/>
      <c r="M137" s="13"/>
      <c r="N137" s="13"/>
      <c r="U137" s="18"/>
    </row>
    <row r="138" spans="1:21" ht="16.5" customHeight="1" x14ac:dyDescent="0.2">
      <c r="A138" s="11"/>
      <c r="B138" s="11"/>
      <c r="C138" s="11"/>
      <c r="G138" s="13"/>
      <c r="H138" s="13"/>
      <c r="I138" s="13"/>
      <c r="J138" s="13"/>
      <c r="K138" s="13"/>
      <c r="L138" s="13"/>
      <c r="M138" s="13"/>
      <c r="N138" s="13"/>
    </row>
    <row r="139" spans="1:21" ht="16.5" customHeight="1" x14ac:dyDescent="0.2">
      <c r="A139" s="11"/>
      <c r="B139" s="11"/>
      <c r="C139" s="11"/>
      <c r="G139" s="13"/>
      <c r="H139" s="13"/>
      <c r="I139" s="13"/>
      <c r="J139" s="13"/>
      <c r="K139" s="13"/>
      <c r="L139" s="13"/>
      <c r="M139" s="13"/>
      <c r="N139" s="13"/>
    </row>
    <row r="140" spans="1:21" ht="16.5" customHeight="1" x14ac:dyDescent="0.2">
      <c r="A140" s="11"/>
      <c r="B140" s="11"/>
      <c r="C140" s="11"/>
      <c r="G140" s="13"/>
      <c r="H140" s="13"/>
      <c r="I140" s="13"/>
      <c r="J140" s="13"/>
      <c r="K140" s="13"/>
      <c r="L140" s="13"/>
      <c r="M140" s="13"/>
      <c r="N140" s="13"/>
    </row>
    <row r="141" spans="1:21" ht="16.5" customHeight="1" x14ac:dyDescent="0.2">
      <c r="A141" s="11"/>
      <c r="B141" s="11"/>
      <c r="C141" s="11"/>
      <c r="G141" s="13"/>
      <c r="H141" s="13"/>
      <c r="I141" s="13"/>
      <c r="J141" s="13"/>
      <c r="K141" s="13"/>
      <c r="L141" s="13"/>
      <c r="M141" s="13"/>
      <c r="N141" s="13"/>
    </row>
    <row r="142" spans="1:21" ht="16.5" customHeight="1" x14ac:dyDescent="0.2">
      <c r="A142" s="11"/>
      <c r="B142" s="11"/>
      <c r="C142" s="11"/>
      <c r="G142" s="13"/>
      <c r="H142" s="13"/>
      <c r="I142" s="13"/>
      <c r="J142" s="13"/>
      <c r="K142" s="13"/>
      <c r="L142" s="13"/>
      <c r="M142" s="13"/>
      <c r="N142" s="13"/>
      <c r="U142" s="16"/>
    </row>
    <row r="143" spans="1:21" ht="16.5" customHeight="1" x14ac:dyDescent="0.2">
      <c r="A143" s="11"/>
      <c r="B143" s="11"/>
      <c r="C143" s="11"/>
      <c r="G143" s="13"/>
      <c r="H143" s="13"/>
      <c r="I143" s="13"/>
      <c r="J143" s="13"/>
      <c r="K143" s="13"/>
      <c r="L143" s="13"/>
      <c r="M143" s="13"/>
      <c r="N143" s="13"/>
    </row>
    <row r="144" spans="1:21" ht="16.5" customHeight="1" x14ac:dyDescent="0.2">
      <c r="B144" s="11"/>
      <c r="C144" s="11"/>
    </row>
    <row r="145" spans="2:3" ht="16.5" customHeight="1" x14ac:dyDescent="0.2">
      <c r="B145" s="11"/>
      <c r="C145" s="11"/>
    </row>
    <row r="146" spans="2:3" ht="16.5" customHeight="1" x14ac:dyDescent="0.2">
      <c r="B146" s="11"/>
      <c r="C146" s="11"/>
    </row>
    <row r="147" spans="2:3" ht="16.5" customHeight="1" x14ac:dyDescent="0.2">
      <c r="B147" s="11"/>
      <c r="C147" s="11"/>
    </row>
    <row r="148" spans="2:3" ht="16.5" customHeight="1" x14ac:dyDescent="0.2">
      <c r="B148" s="11"/>
      <c r="C148" s="11"/>
    </row>
    <row r="149" spans="2:3" ht="16.5" customHeight="1" x14ac:dyDescent="0.2">
      <c r="B149" s="11"/>
      <c r="C149" s="11"/>
    </row>
    <row r="150" spans="2:3" ht="16.5" customHeight="1" x14ac:dyDescent="0.2">
      <c r="B150" s="11"/>
      <c r="C150" s="11"/>
    </row>
    <row r="151" spans="2:3" ht="16.5" customHeight="1" x14ac:dyDescent="0.2">
      <c r="B151" s="11"/>
      <c r="C151" s="11"/>
    </row>
    <row r="152" spans="2:3" ht="16.5" customHeight="1" x14ac:dyDescent="0.2">
      <c r="B152" s="11"/>
      <c r="C152" s="11"/>
    </row>
    <row r="153" spans="2:3" ht="16.5" customHeight="1" x14ac:dyDescent="0.2">
      <c r="B153" s="11"/>
      <c r="C153" s="11"/>
    </row>
    <row r="154" spans="2:3" ht="16.5" customHeight="1" x14ac:dyDescent="0.2">
      <c r="B154" s="11"/>
      <c r="C154" s="11"/>
    </row>
    <row r="155" spans="2:3" ht="16.5" customHeight="1" x14ac:dyDescent="0.2">
      <c r="B155" s="11"/>
      <c r="C155" s="11"/>
    </row>
    <row r="156" spans="2:3" ht="16.5" customHeight="1" x14ac:dyDescent="0.2">
      <c r="B156" s="11"/>
      <c r="C156" s="11"/>
    </row>
    <row r="157" spans="2:3" ht="16.5" customHeight="1" x14ac:dyDescent="0.2">
      <c r="B157" s="11"/>
      <c r="C157" s="11"/>
    </row>
    <row r="158" spans="2:3" ht="16.5" customHeight="1" x14ac:dyDescent="0.2">
      <c r="B158" s="11"/>
      <c r="C158" s="11"/>
    </row>
    <row r="159" spans="2:3" ht="16.5" customHeight="1" x14ac:dyDescent="0.2">
      <c r="B159" s="11"/>
      <c r="C159" s="11"/>
    </row>
    <row r="160" spans="2:3" ht="16.5" customHeight="1" x14ac:dyDescent="0.2">
      <c r="B160" s="11"/>
      <c r="C160" s="11"/>
    </row>
    <row r="161" spans="2:3" ht="16.5" customHeight="1" x14ac:dyDescent="0.2">
      <c r="B161" s="11"/>
      <c r="C161" s="11"/>
    </row>
    <row r="162" spans="2:3" ht="16.5" customHeight="1" x14ac:dyDescent="0.2">
      <c r="B162" s="11"/>
      <c r="C162" s="11"/>
    </row>
    <row r="163" spans="2:3" ht="16.5" customHeight="1" x14ac:dyDescent="0.2">
      <c r="B163" s="11"/>
      <c r="C163" s="11"/>
    </row>
    <row r="164" spans="2:3" ht="16.5" customHeight="1" x14ac:dyDescent="0.2">
      <c r="B164" s="11"/>
      <c r="C164" s="11"/>
    </row>
    <row r="165" spans="2:3" ht="16.5" customHeight="1" x14ac:dyDescent="0.2">
      <c r="B165" s="11"/>
      <c r="C165" s="11"/>
    </row>
    <row r="166" spans="2:3" ht="16.5" customHeight="1" x14ac:dyDescent="0.2">
      <c r="B166" s="11"/>
      <c r="C166" s="11"/>
    </row>
    <row r="167" spans="2:3" ht="16.5" customHeight="1" x14ac:dyDescent="0.2">
      <c r="B167" s="11"/>
      <c r="C167" s="11"/>
    </row>
    <row r="168" spans="2:3" ht="16.5" customHeight="1" x14ac:dyDescent="0.2">
      <c r="B168" s="11"/>
      <c r="C168" s="11"/>
    </row>
    <row r="169" spans="2:3" ht="16.5" customHeight="1" x14ac:dyDescent="0.2">
      <c r="B169" s="11"/>
      <c r="C169" s="11"/>
    </row>
    <row r="170" spans="2:3" ht="16.5" customHeight="1" x14ac:dyDescent="0.2">
      <c r="B170" s="11"/>
      <c r="C170" s="11"/>
    </row>
    <row r="171" spans="2:3" ht="16.5" customHeight="1" x14ac:dyDescent="0.2">
      <c r="B171" s="11"/>
      <c r="C171" s="11"/>
    </row>
    <row r="172" spans="2:3" ht="16.5" customHeight="1" x14ac:dyDescent="0.2">
      <c r="B172" s="11"/>
      <c r="C172" s="11"/>
    </row>
    <row r="173" spans="2:3" ht="16.5" customHeight="1" x14ac:dyDescent="0.2">
      <c r="B173" s="11"/>
      <c r="C173" s="11"/>
    </row>
    <row r="174" spans="2:3" ht="16.5" customHeight="1" x14ac:dyDescent="0.2">
      <c r="B174" s="11"/>
      <c r="C174" s="11"/>
    </row>
    <row r="175" spans="2:3" ht="16.5" customHeight="1" x14ac:dyDescent="0.2">
      <c r="B175" s="11"/>
      <c r="C175" s="11"/>
    </row>
    <row r="176" spans="2:3" ht="16.5" customHeight="1" x14ac:dyDescent="0.2">
      <c r="B176" s="11"/>
      <c r="C176" s="11"/>
    </row>
    <row r="177" spans="2:26" ht="16.5" customHeight="1" x14ac:dyDescent="0.2">
      <c r="B177" s="11"/>
      <c r="C177" s="11"/>
    </row>
    <row r="178" spans="2:26" ht="16.5" customHeight="1" x14ac:dyDescent="0.2">
      <c r="B178" s="11"/>
      <c r="C178" s="11"/>
    </row>
    <row r="179" spans="2:26" ht="16.5" customHeight="1" x14ac:dyDescent="0.2">
      <c r="B179" s="11"/>
      <c r="C179" s="11"/>
    </row>
    <row r="180" spans="2:26" ht="16.5" customHeight="1" x14ac:dyDescent="0.2">
      <c r="B180" s="11"/>
      <c r="C180" s="11"/>
    </row>
    <row r="181" spans="2:26" ht="16.5" customHeight="1" x14ac:dyDescent="0.2">
      <c r="B181" s="11"/>
      <c r="C181" s="11"/>
    </row>
    <row r="182" spans="2:26" ht="16.5" customHeight="1" x14ac:dyDescent="0.2">
      <c r="B182" s="11"/>
      <c r="C182" s="11"/>
    </row>
    <row r="183" spans="2:26" ht="16.5" customHeight="1" x14ac:dyDescent="0.2">
      <c r="B183" s="11"/>
      <c r="C183" s="11"/>
    </row>
    <row r="184" spans="2:26" ht="16.5" customHeight="1" x14ac:dyDescent="0.2">
      <c r="B184" s="11"/>
      <c r="C184" s="11"/>
    </row>
    <row r="185" spans="2:26" ht="16.5" customHeight="1" x14ac:dyDescent="0.2">
      <c r="B185" s="11"/>
      <c r="C185" s="11"/>
    </row>
    <row r="186" spans="2:26" ht="16.5" customHeight="1" x14ac:dyDescent="0.2">
      <c r="B186" s="11"/>
      <c r="C186" s="11"/>
    </row>
    <row r="187" spans="2:26" ht="16.5" customHeight="1" x14ac:dyDescent="0.2">
      <c r="B187" s="11"/>
      <c r="C187" s="11"/>
      <c r="V187" s="19"/>
      <c r="W187" s="19"/>
      <c r="X187" s="19"/>
      <c r="Y187" s="19"/>
      <c r="Z187" s="19"/>
    </row>
    <row r="188" spans="2:26" ht="16.5" customHeight="1" x14ac:dyDescent="0.2">
      <c r="B188" s="11"/>
      <c r="C188" s="11"/>
      <c r="V188" s="19"/>
      <c r="W188" s="19"/>
      <c r="X188" s="19"/>
      <c r="Y188" s="19"/>
      <c r="Z188" s="19"/>
    </row>
    <row r="189" spans="2:26" ht="16.5" customHeight="1" x14ac:dyDescent="0.2">
      <c r="B189" s="11"/>
      <c r="C189" s="11"/>
      <c r="V189" s="19"/>
      <c r="W189" s="19"/>
      <c r="X189" s="19"/>
      <c r="Y189" s="19"/>
      <c r="Z189" s="19"/>
    </row>
    <row r="190" spans="2:26" ht="16.5" customHeight="1" x14ac:dyDescent="0.2">
      <c r="B190" s="11"/>
      <c r="C190" s="11"/>
      <c r="V190" s="19"/>
      <c r="W190" s="19"/>
      <c r="X190" s="19"/>
      <c r="Y190" s="19"/>
      <c r="Z190" s="19"/>
    </row>
    <row r="191" spans="2:26" ht="16.5" customHeight="1" x14ac:dyDescent="0.2">
      <c r="B191" s="11"/>
      <c r="C191" s="11"/>
      <c r="V191" s="19"/>
      <c r="W191" s="19"/>
      <c r="X191" s="19"/>
      <c r="Y191" s="19"/>
      <c r="Z191" s="19"/>
    </row>
    <row r="192" spans="2:26" ht="16.5" customHeight="1" x14ac:dyDescent="0.2">
      <c r="B192" s="11"/>
      <c r="C192" s="11"/>
      <c r="V192" s="19"/>
      <c r="W192" s="19"/>
      <c r="X192" s="19"/>
      <c r="Y192" s="19"/>
      <c r="Z192" s="19"/>
    </row>
    <row r="193" spans="2:26" ht="16.5" customHeight="1" x14ac:dyDescent="0.2">
      <c r="B193" s="11"/>
      <c r="C193" s="11"/>
      <c r="V193" s="19"/>
      <c r="W193" s="19"/>
      <c r="X193" s="19"/>
      <c r="Y193" s="19"/>
      <c r="Z193" s="19"/>
    </row>
    <row r="194" spans="2:26" ht="16.5" customHeight="1" x14ac:dyDescent="0.2">
      <c r="B194" s="11"/>
      <c r="C194" s="11"/>
      <c r="V194" s="19"/>
      <c r="W194" s="19"/>
      <c r="X194" s="19"/>
      <c r="Y194" s="19"/>
      <c r="Z194" s="19"/>
    </row>
    <row r="195" spans="2:26" ht="16.5" customHeight="1" x14ac:dyDescent="0.2">
      <c r="B195" s="11"/>
      <c r="C195" s="11"/>
      <c r="V195" s="19"/>
      <c r="W195" s="19"/>
      <c r="X195" s="19"/>
      <c r="Y195" s="19"/>
      <c r="Z195" s="19"/>
    </row>
    <row r="196" spans="2:26" ht="16.5" customHeight="1" x14ac:dyDescent="0.2">
      <c r="B196" s="11"/>
      <c r="C196" s="11"/>
      <c r="V196" s="19"/>
      <c r="W196" s="19"/>
      <c r="X196" s="19"/>
      <c r="Y196" s="19"/>
      <c r="Z196" s="19"/>
    </row>
    <row r="197" spans="2:26" ht="16.5" customHeight="1" x14ac:dyDescent="0.2">
      <c r="B197" s="11"/>
      <c r="C197" s="11"/>
      <c r="V197" s="19"/>
      <c r="W197" s="19"/>
      <c r="X197" s="19"/>
      <c r="Y197" s="19"/>
      <c r="Z197" s="19"/>
    </row>
    <row r="198" spans="2:26" ht="16.5" customHeight="1" x14ac:dyDescent="0.2">
      <c r="B198" s="11"/>
      <c r="C198" s="11"/>
      <c r="V198" s="19"/>
      <c r="W198" s="19"/>
      <c r="X198" s="19"/>
      <c r="Y198" s="19"/>
      <c r="Z198" s="19"/>
    </row>
    <row r="199" spans="2:26" ht="16.5" customHeight="1" x14ac:dyDescent="0.2">
      <c r="B199" s="11"/>
      <c r="C199" s="11"/>
      <c r="V199" s="19"/>
      <c r="W199" s="19"/>
      <c r="X199" s="19"/>
      <c r="Y199" s="19"/>
      <c r="Z199" s="19"/>
    </row>
    <row r="200" spans="2:26" ht="16.5" customHeight="1" x14ac:dyDescent="0.2">
      <c r="B200" s="11"/>
      <c r="C200" s="11"/>
      <c r="V200" s="19"/>
      <c r="W200" s="19"/>
      <c r="X200" s="19"/>
      <c r="Y200" s="19"/>
      <c r="Z200" s="19"/>
    </row>
    <row r="201" spans="2:26" ht="16.5" customHeight="1" x14ac:dyDescent="0.2">
      <c r="B201" s="11"/>
      <c r="C201" s="11"/>
      <c r="V201" s="19"/>
      <c r="W201" s="19"/>
      <c r="X201" s="19"/>
      <c r="Y201" s="19"/>
      <c r="Z201" s="19"/>
    </row>
    <row r="202" spans="2:26" ht="16.5" customHeight="1" x14ac:dyDescent="0.2">
      <c r="B202" s="11"/>
      <c r="C202" s="11"/>
      <c r="V202" s="19"/>
      <c r="W202" s="19"/>
      <c r="X202" s="19"/>
      <c r="Y202" s="19"/>
      <c r="Z202" s="19"/>
    </row>
    <row r="203" spans="2:26" ht="16.5" customHeight="1" x14ac:dyDescent="0.2">
      <c r="B203" s="11"/>
      <c r="C203" s="11"/>
      <c r="V203" s="19"/>
      <c r="W203" s="19"/>
      <c r="X203" s="19"/>
      <c r="Y203" s="19"/>
      <c r="Z203" s="19"/>
    </row>
    <row r="204" spans="2:26" ht="16.5" customHeight="1" x14ac:dyDescent="0.2">
      <c r="B204" s="11"/>
      <c r="C204" s="11"/>
      <c r="V204" s="19"/>
      <c r="W204" s="19"/>
      <c r="X204" s="19"/>
      <c r="Y204" s="19"/>
      <c r="Z204" s="19"/>
    </row>
    <row r="205" spans="2:26" ht="16.5" customHeight="1" x14ac:dyDescent="0.2">
      <c r="B205" s="11"/>
      <c r="C205" s="11"/>
      <c r="V205" s="19"/>
      <c r="W205" s="19"/>
      <c r="X205" s="19"/>
      <c r="Y205" s="19"/>
      <c r="Z205" s="19"/>
    </row>
    <row r="206" spans="2:26" ht="16.5" customHeight="1" x14ac:dyDescent="0.2">
      <c r="B206" s="11"/>
      <c r="C206" s="11"/>
    </row>
    <row r="207" spans="2:26" ht="16.5" customHeight="1" x14ac:dyDescent="0.2">
      <c r="B207" s="11"/>
      <c r="C207" s="11"/>
    </row>
    <row r="208" spans="2:26" ht="16.5" customHeight="1" x14ac:dyDescent="0.2">
      <c r="B208" s="11"/>
      <c r="C208" s="11"/>
    </row>
    <row r="209" spans="2:3" ht="16.5" customHeight="1" x14ac:dyDescent="0.2">
      <c r="B209" s="11"/>
      <c r="C209" s="11"/>
    </row>
    <row r="210" spans="2:3" ht="16.5" customHeight="1" x14ac:dyDescent="0.2">
      <c r="B210" s="11"/>
      <c r="C210" s="11"/>
    </row>
    <row r="211" spans="2:3" ht="16.5" customHeight="1" x14ac:dyDescent="0.2">
      <c r="B211" s="11"/>
      <c r="C211" s="11"/>
    </row>
    <row r="212" spans="2:3" ht="16.5" customHeight="1" x14ac:dyDescent="0.2">
      <c r="B212" s="11"/>
      <c r="C212" s="11"/>
    </row>
    <row r="213" spans="2:3" ht="16.5" customHeight="1" x14ac:dyDescent="0.2">
      <c r="B213" s="11"/>
      <c r="C213" s="11"/>
    </row>
    <row r="214" spans="2:3" ht="16.5" customHeight="1" x14ac:dyDescent="0.2">
      <c r="B214" s="11"/>
      <c r="C214" s="11"/>
    </row>
    <row r="215" spans="2:3" ht="16.5" customHeight="1" x14ac:dyDescent="0.2">
      <c r="B215" s="11"/>
      <c r="C215" s="11"/>
    </row>
    <row r="216" spans="2:3" ht="16.5" customHeight="1" x14ac:dyDescent="0.2">
      <c r="B216" s="11"/>
      <c r="C216" s="11"/>
    </row>
    <row r="217" spans="2:3" ht="16.5" customHeight="1" x14ac:dyDescent="0.2">
      <c r="B217" s="11"/>
      <c r="C217" s="11"/>
    </row>
    <row r="218" spans="2:3" ht="16.5" customHeight="1" x14ac:dyDescent="0.2">
      <c r="B218" s="11"/>
      <c r="C218" s="11"/>
    </row>
    <row r="219" spans="2:3" ht="16.5" customHeight="1" x14ac:dyDescent="0.2">
      <c r="B219" s="11"/>
      <c r="C219" s="11"/>
    </row>
    <row r="220" spans="2:3" ht="16.5" customHeight="1" x14ac:dyDescent="0.2">
      <c r="B220" s="11"/>
      <c r="C220" s="11"/>
    </row>
    <row r="221" spans="2:3" ht="16.5" customHeight="1" x14ac:dyDescent="0.2">
      <c r="B221" s="11"/>
      <c r="C221" s="11"/>
    </row>
    <row r="222" spans="2:3" ht="16.5" customHeight="1" x14ac:dyDescent="0.2">
      <c r="B222" s="11"/>
      <c r="C222" s="11"/>
    </row>
    <row r="223" spans="2:3" ht="16.5" customHeight="1" x14ac:dyDescent="0.2">
      <c r="B223" s="11"/>
      <c r="C223" s="11"/>
    </row>
    <row r="224" spans="2:3" ht="16.5" customHeight="1" x14ac:dyDescent="0.2">
      <c r="B224" s="11"/>
      <c r="C224" s="11"/>
    </row>
    <row r="225" spans="2:3" ht="16.5" customHeight="1" x14ac:dyDescent="0.2">
      <c r="B225" s="11"/>
      <c r="C225" s="11"/>
    </row>
    <row r="226" spans="2:3" ht="16.5" customHeight="1" x14ac:dyDescent="0.2">
      <c r="B226" s="11"/>
      <c r="C226" s="11"/>
    </row>
    <row r="227" spans="2:3" ht="16.5" customHeight="1" x14ac:dyDescent="0.2">
      <c r="B227" s="11"/>
      <c r="C227" s="11"/>
    </row>
    <row r="228" spans="2:3" ht="16.5" customHeight="1" x14ac:dyDescent="0.2">
      <c r="B228" s="11"/>
      <c r="C228" s="11"/>
    </row>
    <row r="229" spans="2:3" ht="16.5" customHeight="1" x14ac:dyDescent="0.2">
      <c r="B229" s="11"/>
      <c r="C229" s="11"/>
    </row>
    <row r="230" spans="2:3" ht="16.5" customHeight="1" x14ac:dyDescent="0.2">
      <c r="B230" s="11"/>
      <c r="C230" s="11"/>
    </row>
    <row r="231" spans="2:3" ht="16.5" customHeight="1" x14ac:dyDescent="0.2">
      <c r="B231" s="11"/>
      <c r="C231" s="11"/>
    </row>
    <row r="232" spans="2:3" ht="16.5" customHeight="1" x14ac:dyDescent="0.2">
      <c r="B232" s="11"/>
      <c r="C232" s="11"/>
    </row>
    <row r="233" spans="2:3" ht="16.5" customHeight="1" x14ac:dyDescent="0.2">
      <c r="B233" s="11"/>
      <c r="C233" s="11"/>
    </row>
    <row r="234" spans="2:3" ht="16.5" customHeight="1" x14ac:dyDescent="0.2">
      <c r="B234" s="11"/>
      <c r="C234" s="11"/>
    </row>
    <row r="235" spans="2:3" ht="16.5" customHeight="1" x14ac:dyDescent="0.2">
      <c r="B235" s="11"/>
      <c r="C235" s="11"/>
    </row>
    <row r="236" spans="2:3" ht="16.5" customHeight="1" x14ac:dyDescent="0.2">
      <c r="B236" s="11"/>
      <c r="C236" s="11"/>
    </row>
    <row r="237" spans="2:3" ht="16.5" customHeight="1" x14ac:dyDescent="0.2">
      <c r="B237" s="11"/>
      <c r="C237" s="11"/>
    </row>
    <row r="238" spans="2:3" ht="16.5" customHeight="1" x14ac:dyDescent="0.2">
      <c r="B238" s="11"/>
      <c r="C238" s="11"/>
    </row>
    <row r="239" spans="2:3" ht="16.5" customHeight="1" x14ac:dyDescent="0.2">
      <c r="B239" s="11"/>
      <c r="C239" s="11"/>
    </row>
    <row r="240" spans="2:3" ht="16.5" customHeight="1" x14ac:dyDescent="0.2">
      <c r="B240" s="11"/>
      <c r="C240" s="11"/>
    </row>
    <row r="241" spans="2:3" ht="16.5" customHeight="1" x14ac:dyDescent="0.2">
      <c r="B241" s="11"/>
      <c r="C241" s="11"/>
    </row>
    <row r="242" spans="2:3" ht="16.5" customHeight="1" x14ac:dyDescent="0.2">
      <c r="B242" s="11"/>
      <c r="C242" s="11"/>
    </row>
    <row r="243" spans="2:3" ht="16.5" customHeight="1" x14ac:dyDescent="0.2">
      <c r="B243" s="11"/>
      <c r="C243" s="11"/>
    </row>
    <row r="244" spans="2:3" ht="16.5" customHeight="1" x14ac:dyDescent="0.2">
      <c r="B244" s="11"/>
      <c r="C244" s="11"/>
    </row>
    <row r="245" spans="2:3" ht="16.5" customHeight="1" x14ac:dyDescent="0.2">
      <c r="B245" s="11"/>
      <c r="C245" s="11"/>
    </row>
    <row r="246" spans="2:3" ht="16.5" customHeight="1" x14ac:dyDescent="0.2">
      <c r="B246" s="11"/>
      <c r="C246" s="11"/>
    </row>
    <row r="247" spans="2:3" ht="16.5" customHeight="1" x14ac:dyDescent="0.2">
      <c r="B247" s="11"/>
      <c r="C247" s="11"/>
    </row>
    <row r="248" spans="2:3" ht="16.5" customHeight="1" x14ac:dyDescent="0.2">
      <c r="B248" s="11"/>
      <c r="C248" s="11"/>
    </row>
    <row r="249" spans="2:3" ht="16.5" customHeight="1" x14ac:dyDescent="0.2">
      <c r="B249" s="11"/>
      <c r="C249" s="11"/>
    </row>
    <row r="250" spans="2:3" ht="16.5" customHeight="1" x14ac:dyDescent="0.2">
      <c r="B250" s="11"/>
      <c r="C250" s="11"/>
    </row>
    <row r="251" spans="2:3" ht="16.5" customHeight="1" x14ac:dyDescent="0.2">
      <c r="B251" s="11"/>
      <c r="C251" s="11"/>
    </row>
    <row r="252" spans="2:3" ht="16.5" customHeight="1" x14ac:dyDescent="0.2">
      <c r="B252" s="11"/>
      <c r="C252" s="11"/>
    </row>
    <row r="253" spans="2:3" ht="16.5" customHeight="1" x14ac:dyDescent="0.2">
      <c r="B253" s="11"/>
      <c r="C253" s="11"/>
    </row>
    <row r="254" spans="2:3" ht="16.5" customHeight="1" x14ac:dyDescent="0.2">
      <c r="B254" s="11"/>
      <c r="C254" s="11"/>
    </row>
    <row r="255" spans="2:3" ht="16.5" customHeight="1" x14ac:dyDescent="0.2">
      <c r="B255" s="11"/>
      <c r="C255" s="11"/>
    </row>
    <row r="256" spans="2:3" ht="16.5" customHeight="1" x14ac:dyDescent="0.2">
      <c r="B256" s="11"/>
      <c r="C256" s="11"/>
    </row>
    <row r="257" spans="2:3" ht="16.5" customHeight="1" x14ac:dyDescent="0.2">
      <c r="B257" s="11"/>
      <c r="C257" s="11"/>
    </row>
    <row r="258" spans="2:3" ht="16.5" customHeight="1" x14ac:dyDescent="0.2">
      <c r="B258" s="11"/>
      <c r="C258" s="11"/>
    </row>
    <row r="259" spans="2:3" ht="16.5" customHeight="1" x14ac:dyDescent="0.2">
      <c r="B259" s="11"/>
      <c r="C259" s="11"/>
    </row>
    <row r="260" spans="2:3" ht="16.5" customHeight="1" x14ac:dyDescent="0.2">
      <c r="B260" s="11"/>
      <c r="C260" s="11"/>
    </row>
    <row r="261" spans="2:3" ht="16.5" customHeight="1" x14ac:dyDescent="0.2">
      <c r="B261" s="11"/>
      <c r="C261" s="11"/>
    </row>
    <row r="262" spans="2:3" ht="16.5" customHeight="1" x14ac:dyDescent="0.2">
      <c r="B262" s="11"/>
      <c r="C262" s="11"/>
    </row>
    <row r="263" spans="2:3" ht="16.5" customHeight="1" x14ac:dyDescent="0.2">
      <c r="B263" s="11"/>
      <c r="C263" s="11"/>
    </row>
    <row r="264" spans="2:3" ht="16.5" customHeight="1" x14ac:dyDescent="0.2">
      <c r="B264" s="11"/>
      <c r="C264" s="11"/>
    </row>
    <row r="265" spans="2:3" ht="16.5" customHeight="1" x14ac:dyDescent="0.2">
      <c r="B265" s="11"/>
      <c r="C265" s="11"/>
    </row>
    <row r="266" spans="2:3" ht="16.5" customHeight="1" x14ac:dyDescent="0.2">
      <c r="B266" s="11"/>
      <c r="C266" s="11"/>
    </row>
    <row r="267" spans="2:3" ht="16.5" customHeight="1" x14ac:dyDescent="0.2">
      <c r="B267" s="11"/>
      <c r="C267" s="11"/>
    </row>
    <row r="268" spans="2:3" ht="16.5" customHeight="1" x14ac:dyDescent="0.2">
      <c r="B268" s="11"/>
      <c r="C268" s="11"/>
    </row>
    <row r="269" spans="2:3" ht="16.5" customHeight="1" x14ac:dyDescent="0.2">
      <c r="B269" s="11"/>
      <c r="C269" s="11"/>
    </row>
    <row r="270" spans="2:3" ht="16.5" customHeight="1" x14ac:dyDescent="0.2">
      <c r="B270" s="11"/>
      <c r="C270" s="11"/>
    </row>
    <row r="271" spans="2:3" ht="16.5" customHeight="1" x14ac:dyDescent="0.2">
      <c r="B271" s="11"/>
      <c r="C271" s="11"/>
    </row>
    <row r="272" spans="2:3" ht="16.5" customHeight="1" x14ac:dyDescent="0.2">
      <c r="B272" s="11"/>
      <c r="C272" s="11"/>
    </row>
    <row r="273" spans="2:3" ht="16.5" customHeight="1" x14ac:dyDescent="0.2">
      <c r="B273" s="11"/>
      <c r="C273" s="11"/>
    </row>
    <row r="274" spans="2:3" ht="16.5" customHeight="1" x14ac:dyDescent="0.2">
      <c r="B274" s="11"/>
      <c r="C274" s="11"/>
    </row>
    <row r="275" spans="2:3" ht="16.5" customHeight="1" x14ac:dyDescent="0.2">
      <c r="B275" s="11"/>
      <c r="C275" s="11"/>
    </row>
    <row r="276" spans="2:3" ht="16.5" customHeight="1" x14ac:dyDescent="0.2">
      <c r="B276" s="11"/>
      <c r="C276" s="11"/>
    </row>
    <row r="277" spans="2:3" ht="16.5" customHeight="1" x14ac:dyDescent="0.2">
      <c r="B277" s="11"/>
      <c r="C277" s="11"/>
    </row>
    <row r="278" spans="2:3" ht="16.5" customHeight="1" x14ac:dyDescent="0.2">
      <c r="B278" s="11"/>
      <c r="C278" s="11"/>
    </row>
    <row r="279" spans="2:3" ht="16.5" customHeight="1" x14ac:dyDescent="0.2">
      <c r="B279" s="11"/>
      <c r="C279" s="11"/>
    </row>
    <row r="280" spans="2:3" ht="16.5" customHeight="1" x14ac:dyDescent="0.2">
      <c r="B280" s="11"/>
      <c r="C280" s="11"/>
    </row>
    <row r="281" spans="2:3" ht="16.5" customHeight="1" x14ac:dyDescent="0.2">
      <c r="B281" s="11"/>
      <c r="C281" s="11"/>
    </row>
    <row r="282" spans="2:3" ht="16.5" customHeight="1" x14ac:dyDescent="0.2">
      <c r="B282" s="11"/>
      <c r="C282" s="11"/>
    </row>
    <row r="283" spans="2:3" ht="16.5" customHeight="1" x14ac:dyDescent="0.2">
      <c r="B283" s="11"/>
      <c r="C283" s="11"/>
    </row>
    <row r="284" spans="2:3" ht="16.5" customHeight="1" x14ac:dyDescent="0.2">
      <c r="B284" s="11"/>
      <c r="C284" s="11"/>
    </row>
    <row r="285" spans="2:3" ht="16.5" customHeight="1" x14ac:dyDescent="0.2">
      <c r="B285" s="11"/>
      <c r="C285" s="11"/>
    </row>
    <row r="286" spans="2:3" ht="16.5" customHeight="1" x14ac:dyDescent="0.2">
      <c r="B286" s="11"/>
      <c r="C286" s="11"/>
    </row>
    <row r="287" spans="2:3" ht="16.5" customHeight="1" x14ac:dyDescent="0.2">
      <c r="B287" s="11"/>
      <c r="C287" s="11"/>
    </row>
    <row r="288" spans="2:3" ht="16.5" customHeight="1" x14ac:dyDescent="0.2">
      <c r="B288" s="11"/>
      <c r="C288" s="11"/>
    </row>
    <row r="289" spans="2:3" ht="16.5" customHeight="1" x14ac:dyDescent="0.2">
      <c r="B289" s="11"/>
      <c r="C289" s="11"/>
    </row>
    <row r="290" spans="2:3" ht="16.5" customHeight="1" x14ac:dyDescent="0.2">
      <c r="B290" s="11"/>
      <c r="C290" s="11"/>
    </row>
    <row r="291" spans="2:3" ht="16.5" customHeight="1" x14ac:dyDescent="0.2">
      <c r="B291" s="11"/>
      <c r="C291" s="11"/>
    </row>
    <row r="292" spans="2:3" ht="16.5" customHeight="1" x14ac:dyDescent="0.2">
      <c r="B292" s="11"/>
      <c r="C292" s="11"/>
    </row>
    <row r="293" spans="2:3" ht="16.5" customHeight="1" x14ac:dyDescent="0.2">
      <c r="B293" s="11"/>
      <c r="C293" s="11"/>
    </row>
    <row r="294" spans="2:3" ht="16.5" customHeight="1" x14ac:dyDescent="0.2">
      <c r="B294" s="11"/>
      <c r="C294" s="11"/>
    </row>
    <row r="295" spans="2:3" ht="16.5" customHeight="1" x14ac:dyDescent="0.2">
      <c r="B295" s="11"/>
      <c r="C295" s="11"/>
    </row>
    <row r="296" spans="2:3" ht="16.5" customHeight="1" x14ac:dyDescent="0.2">
      <c r="B296" s="11"/>
      <c r="C296" s="11"/>
    </row>
    <row r="297" spans="2:3" ht="16.5" customHeight="1" x14ac:dyDescent="0.2">
      <c r="B297" s="11"/>
      <c r="C297" s="11"/>
    </row>
    <row r="298" spans="2:3" ht="16.5" customHeight="1" x14ac:dyDescent="0.2">
      <c r="B298" s="11"/>
      <c r="C298" s="11"/>
    </row>
    <row r="299" spans="2:3" ht="16.5" customHeight="1" x14ac:dyDescent="0.2">
      <c r="B299" s="11"/>
      <c r="C299" s="11"/>
    </row>
    <row r="300" spans="2:3" ht="16.5" customHeight="1" x14ac:dyDescent="0.2">
      <c r="B300" s="11"/>
      <c r="C300" s="11"/>
    </row>
    <row r="301" spans="2:3" ht="16.5" customHeight="1" x14ac:dyDescent="0.2">
      <c r="B301" s="11"/>
      <c r="C301" s="11"/>
    </row>
    <row r="302" spans="2:3" ht="16.5" customHeight="1" x14ac:dyDescent="0.2">
      <c r="B302" s="11"/>
      <c r="C302" s="11"/>
    </row>
    <row r="303" spans="2:3" ht="16.5" customHeight="1" x14ac:dyDescent="0.2">
      <c r="B303" s="11"/>
      <c r="C303" s="11"/>
    </row>
    <row r="304" spans="2:3" ht="16.5" customHeight="1" x14ac:dyDescent="0.2">
      <c r="B304" s="11"/>
      <c r="C304" s="11"/>
    </row>
    <row r="305" spans="2:3" ht="16.5" customHeight="1" x14ac:dyDescent="0.2">
      <c r="B305" s="11"/>
      <c r="C305" s="11"/>
    </row>
    <row r="306" spans="2:3" ht="16.5" customHeight="1" x14ac:dyDescent="0.2">
      <c r="B306" s="11"/>
      <c r="C306" s="11"/>
    </row>
    <row r="307" spans="2:3" ht="16.5" customHeight="1" x14ac:dyDescent="0.2">
      <c r="B307" s="11"/>
      <c r="C307" s="11"/>
    </row>
    <row r="308" spans="2:3" ht="16.5" customHeight="1" x14ac:dyDescent="0.2">
      <c r="B308" s="11"/>
      <c r="C308" s="11"/>
    </row>
    <row r="309" spans="2:3" ht="16.5" customHeight="1" x14ac:dyDescent="0.2">
      <c r="B309" s="11"/>
      <c r="C309" s="11"/>
    </row>
    <row r="310" spans="2:3" ht="16.5" customHeight="1" x14ac:dyDescent="0.2">
      <c r="B310" s="11"/>
      <c r="C310" s="11"/>
    </row>
    <row r="311" spans="2:3" ht="16.5" customHeight="1" x14ac:dyDescent="0.2">
      <c r="B311" s="11"/>
      <c r="C311" s="11"/>
    </row>
    <row r="312" spans="2:3" ht="16.5" customHeight="1" x14ac:dyDescent="0.2">
      <c r="B312" s="11"/>
      <c r="C312" s="11"/>
    </row>
    <row r="313" spans="2:3" ht="16.5" customHeight="1" x14ac:dyDescent="0.2">
      <c r="B313" s="11"/>
      <c r="C313" s="11"/>
    </row>
    <row r="314" spans="2:3" ht="16.5" customHeight="1" x14ac:dyDescent="0.2">
      <c r="B314" s="11"/>
      <c r="C314" s="11"/>
    </row>
    <row r="315" spans="2:3" ht="16.5" customHeight="1" x14ac:dyDescent="0.2">
      <c r="B315" s="11"/>
      <c r="C315" s="11"/>
    </row>
    <row r="316" spans="2:3" ht="16.5" customHeight="1" x14ac:dyDescent="0.2">
      <c r="B316" s="11"/>
      <c r="C316" s="11"/>
    </row>
    <row r="317" spans="2:3" ht="16.5" customHeight="1" x14ac:dyDescent="0.2">
      <c r="B317" s="11"/>
      <c r="C317" s="11"/>
    </row>
    <row r="318" spans="2:3" ht="16.5" customHeight="1" x14ac:dyDescent="0.2">
      <c r="B318" s="11"/>
      <c r="C318" s="11"/>
    </row>
    <row r="319" spans="2:3" ht="16.5" customHeight="1" x14ac:dyDescent="0.2">
      <c r="B319" s="11"/>
      <c r="C319" s="11"/>
    </row>
    <row r="320" spans="2:3" ht="16.5" customHeight="1" x14ac:dyDescent="0.2">
      <c r="B320" s="11"/>
      <c r="C320" s="11"/>
    </row>
    <row r="321" spans="2:3" ht="16.5" customHeight="1" x14ac:dyDescent="0.2">
      <c r="B321" s="11"/>
      <c r="C321" s="11"/>
    </row>
    <row r="322" spans="2:3" ht="16.5" customHeight="1" x14ac:dyDescent="0.2">
      <c r="B322" s="11"/>
      <c r="C322" s="11"/>
    </row>
    <row r="323" spans="2:3" ht="16.5" customHeight="1" x14ac:dyDescent="0.2">
      <c r="B323" s="11"/>
      <c r="C323" s="11"/>
    </row>
    <row r="324" spans="2:3" ht="16.5" customHeight="1" x14ac:dyDescent="0.2">
      <c r="B324" s="11"/>
      <c r="C324" s="11"/>
    </row>
    <row r="325" spans="2:3" ht="16.5" customHeight="1" x14ac:dyDescent="0.2">
      <c r="B325" s="11"/>
      <c r="C325" s="11"/>
    </row>
    <row r="326" spans="2:3" ht="16.5" customHeight="1" x14ac:dyDescent="0.2">
      <c r="B326" s="11"/>
      <c r="C326" s="11"/>
    </row>
    <row r="327" spans="2:3" ht="16.5" customHeight="1" x14ac:dyDescent="0.2">
      <c r="B327" s="11"/>
      <c r="C327" s="11"/>
    </row>
    <row r="328" spans="2:3" ht="16.5" customHeight="1" x14ac:dyDescent="0.2">
      <c r="B328" s="11"/>
      <c r="C328" s="11"/>
    </row>
    <row r="329" spans="2:3" ht="16.5" customHeight="1" x14ac:dyDescent="0.2">
      <c r="B329" s="11"/>
      <c r="C329" s="11"/>
    </row>
    <row r="330" spans="2:3" ht="16.5" customHeight="1" x14ac:dyDescent="0.2">
      <c r="B330" s="11"/>
      <c r="C330" s="11"/>
    </row>
    <row r="331" spans="2:3" ht="16.5" customHeight="1" x14ac:dyDescent="0.2">
      <c r="B331" s="11"/>
      <c r="C331" s="11"/>
    </row>
    <row r="332" spans="2:3" ht="16.5" customHeight="1" x14ac:dyDescent="0.2">
      <c r="B332" s="11"/>
      <c r="C332" s="11"/>
    </row>
    <row r="333" spans="2:3" ht="16.5" customHeight="1" x14ac:dyDescent="0.2">
      <c r="B333" s="11"/>
      <c r="C333" s="11"/>
    </row>
    <row r="334" spans="2:3" ht="16.5" customHeight="1" x14ac:dyDescent="0.2">
      <c r="B334" s="11"/>
      <c r="C334" s="11"/>
    </row>
    <row r="335" spans="2:3" ht="16.5" customHeight="1" x14ac:dyDescent="0.2">
      <c r="B335" s="11"/>
      <c r="C335" s="11"/>
    </row>
    <row r="336" spans="2:3" ht="16.5" customHeight="1" x14ac:dyDescent="0.2">
      <c r="B336" s="11"/>
      <c r="C336" s="11"/>
    </row>
    <row r="337" spans="2:3" ht="16.5" customHeight="1" x14ac:dyDescent="0.2">
      <c r="B337" s="11"/>
      <c r="C337" s="11"/>
    </row>
    <row r="338" spans="2:3" ht="16.5" customHeight="1" x14ac:dyDescent="0.2">
      <c r="B338" s="11"/>
      <c r="C338" s="11"/>
    </row>
    <row r="339" spans="2:3" ht="16.5" customHeight="1" x14ac:dyDescent="0.2">
      <c r="B339" s="11"/>
      <c r="C339" s="11"/>
    </row>
    <row r="340" spans="2:3" ht="16.5" customHeight="1" x14ac:dyDescent="0.2">
      <c r="B340" s="11"/>
      <c r="C340" s="11"/>
    </row>
    <row r="341" spans="2:3" ht="16.5" customHeight="1" x14ac:dyDescent="0.2">
      <c r="B341" s="11"/>
      <c r="C341" s="11"/>
    </row>
    <row r="342" spans="2:3" ht="16.5" customHeight="1" x14ac:dyDescent="0.2">
      <c r="B342" s="11"/>
      <c r="C342" s="11"/>
    </row>
    <row r="343" spans="2:3" ht="16.5" customHeight="1" x14ac:dyDescent="0.2">
      <c r="B343" s="11"/>
      <c r="C343" s="11"/>
    </row>
    <row r="344" spans="2:3" ht="16.5" customHeight="1" x14ac:dyDescent="0.2">
      <c r="B344" s="11"/>
      <c r="C344" s="11"/>
    </row>
    <row r="345" spans="2:3" ht="16.5" customHeight="1" x14ac:dyDescent="0.2">
      <c r="B345" s="11"/>
      <c r="C345" s="11"/>
    </row>
    <row r="346" spans="2:3" ht="16.5" customHeight="1" x14ac:dyDescent="0.2">
      <c r="B346" s="11"/>
      <c r="C346" s="11"/>
    </row>
    <row r="347" spans="2:3" ht="16.5" customHeight="1" x14ac:dyDescent="0.2">
      <c r="B347" s="11"/>
      <c r="C347" s="11"/>
    </row>
    <row r="348" spans="2:3" ht="16.5" customHeight="1" x14ac:dyDescent="0.2">
      <c r="B348" s="11"/>
      <c r="C348" s="11"/>
    </row>
    <row r="349" spans="2:3" ht="16.5" customHeight="1" x14ac:dyDescent="0.2">
      <c r="B349" s="11"/>
      <c r="C349" s="11"/>
    </row>
    <row r="350" spans="2:3" ht="16.5" customHeight="1" x14ac:dyDescent="0.2">
      <c r="B350" s="11"/>
      <c r="C350" s="11"/>
    </row>
    <row r="351" spans="2:3" ht="16.5" customHeight="1" x14ac:dyDescent="0.2">
      <c r="B351" s="11"/>
      <c r="C351" s="11"/>
    </row>
    <row r="352" spans="2:3" ht="16.5" customHeight="1" x14ac:dyDescent="0.2">
      <c r="B352" s="11"/>
      <c r="C352" s="11"/>
    </row>
    <row r="353" spans="2:3" ht="16.5" customHeight="1" x14ac:dyDescent="0.2">
      <c r="B353" s="11"/>
      <c r="C353" s="11"/>
    </row>
    <row r="354" spans="2:3" ht="16.5" customHeight="1" x14ac:dyDescent="0.2">
      <c r="B354" s="11"/>
      <c r="C354" s="11"/>
    </row>
    <row r="355" spans="2:3" ht="16.5" customHeight="1" x14ac:dyDescent="0.2">
      <c r="B355" s="11"/>
      <c r="C355" s="11"/>
    </row>
    <row r="356" spans="2:3" ht="16.5" customHeight="1" x14ac:dyDescent="0.2">
      <c r="B356" s="11"/>
      <c r="C356" s="11"/>
    </row>
    <row r="357" spans="2:3" ht="16.5" customHeight="1" x14ac:dyDescent="0.2">
      <c r="B357" s="11"/>
      <c r="C357" s="11"/>
    </row>
    <row r="358" spans="2:3" ht="16.5" customHeight="1" x14ac:dyDescent="0.2">
      <c r="B358" s="11"/>
      <c r="C358" s="11"/>
    </row>
    <row r="359" spans="2:3" ht="16.5" customHeight="1" x14ac:dyDescent="0.2">
      <c r="B359" s="11"/>
      <c r="C359" s="11"/>
    </row>
    <row r="360" spans="2:3" ht="16.5" customHeight="1" x14ac:dyDescent="0.2">
      <c r="B360" s="11"/>
      <c r="C360" s="11"/>
    </row>
    <row r="361" spans="2:3" ht="16.5" customHeight="1" x14ac:dyDescent="0.2">
      <c r="B361" s="11"/>
      <c r="C361" s="11"/>
    </row>
    <row r="362" spans="2:3" ht="16.5" customHeight="1" x14ac:dyDescent="0.2">
      <c r="B362" s="11"/>
      <c r="C362" s="11"/>
    </row>
    <row r="363" spans="2:3" ht="16.5" customHeight="1" x14ac:dyDescent="0.2">
      <c r="B363" s="11"/>
      <c r="C363" s="11"/>
    </row>
    <row r="364" spans="2:3" ht="16.5" customHeight="1" x14ac:dyDescent="0.2">
      <c r="B364" s="11"/>
      <c r="C364" s="11"/>
    </row>
    <row r="365" spans="2:3" ht="16.5" customHeight="1" x14ac:dyDescent="0.2">
      <c r="B365" s="11"/>
      <c r="C365" s="11"/>
    </row>
    <row r="366" spans="2:3" ht="16.5" customHeight="1" x14ac:dyDescent="0.2">
      <c r="B366" s="11"/>
      <c r="C366" s="11"/>
    </row>
    <row r="367" spans="2:3" ht="16.5" customHeight="1" x14ac:dyDescent="0.2">
      <c r="B367" s="11"/>
      <c r="C367" s="11"/>
    </row>
    <row r="368" spans="2:3" ht="16.5" customHeight="1" x14ac:dyDescent="0.2">
      <c r="B368" s="11"/>
      <c r="C368" s="11"/>
    </row>
    <row r="369" spans="2:3" ht="16.5" customHeight="1" x14ac:dyDescent="0.2">
      <c r="B369" s="11"/>
      <c r="C369" s="11"/>
    </row>
    <row r="370" spans="2:3" ht="16.5" customHeight="1" x14ac:dyDescent="0.2">
      <c r="B370" s="11"/>
      <c r="C370" s="11"/>
    </row>
    <row r="371" spans="2:3" ht="16.5" customHeight="1" x14ac:dyDescent="0.2">
      <c r="B371" s="11"/>
      <c r="C371" s="11"/>
    </row>
    <row r="372" spans="2:3" ht="16.5" customHeight="1" x14ac:dyDescent="0.2">
      <c r="B372" s="11"/>
      <c r="C372" s="11"/>
    </row>
    <row r="373" spans="2:3" ht="16.5" customHeight="1" x14ac:dyDescent="0.2">
      <c r="B373" s="11"/>
      <c r="C373" s="11"/>
    </row>
    <row r="374" spans="2:3" ht="16.5" customHeight="1" x14ac:dyDescent="0.2">
      <c r="B374" s="11"/>
      <c r="C374" s="11"/>
    </row>
    <row r="375" spans="2:3" ht="16.5" customHeight="1" x14ac:dyDescent="0.2">
      <c r="B375" s="11"/>
      <c r="C375" s="11"/>
    </row>
    <row r="376" spans="2:3" ht="16.5" customHeight="1" x14ac:dyDescent="0.2">
      <c r="B376" s="11"/>
      <c r="C376" s="11"/>
    </row>
    <row r="377" spans="2:3" ht="16.5" customHeight="1" x14ac:dyDescent="0.2">
      <c r="B377" s="11"/>
      <c r="C377" s="11"/>
    </row>
    <row r="378" spans="2:3" ht="16.5" customHeight="1" x14ac:dyDescent="0.2">
      <c r="B378" s="11"/>
      <c r="C378" s="11"/>
    </row>
    <row r="379" spans="2:3" ht="16.5" customHeight="1" x14ac:dyDescent="0.2">
      <c r="B379" s="11"/>
      <c r="C379" s="11"/>
    </row>
    <row r="380" spans="2:3" ht="16.5" customHeight="1" x14ac:dyDescent="0.2">
      <c r="B380" s="11"/>
      <c r="C380" s="11"/>
    </row>
    <row r="381" spans="2:3" ht="16.5" customHeight="1" x14ac:dyDescent="0.2">
      <c r="B381" s="11"/>
      <c r="C381" s="11"/>
    </row>
    <row r="382" spans="2:3" ht="16.5" customHeight="1" x14ac:dyDescent="0.2">
      <c r="B382" s="11"/>
      <c r="C382" s="11"/>
    </row>
    <row r="383" spans="2:3" ht="16.5" customHeight="1" x14ac:dyDescent="0.2">
      <c r="B383" s="11"/>
      <c r="C383" s="11"/>
    </row>
    <row r="384" spans="2:3" ht="16.5" customHeight="1" x14ac:dyDescent="0.2">
      <c r="B384" s="11"/>
      <c r="C384" s="11"/>
    </row>
    <row r="385" spans="2:3" ht="16.5" customHeight="1" x14ac:dyDescent="0.2">
      <c r="B385" s="11"/>
      <c r="C385" s="11"/>
    </row>
    <row r="386" spans="2:3" ht="16.5" customHeight="1" x14ac:dyDescent="0.2">
      <c r="B386" s="11"/>
      <c r="C386" s="11"/>
    </row>
    <row r="387" spans="2:3" ht="16.5" customHeight="1" x14ac:dyDescent="0.2">
      <c r="B387" s="11"/>
      <c r="C387" s="11"/>
    </row>
    <row r="388" spans="2:3" ht="16.5" customHeight="1" x14ac:dyDescent="0.2">
      <c r="B388" s="11"/>
      <c r="C388" s="11"/>
    </row>
    <row r="389" spans="2:3" ht="16.5" customHeight="1" x14ac:dyDescent="0.2">
      <c r="B389" s="11"/>
      <c r="C389" s="11"/>
    </row>
    <row r="390" spans="2:3" ht="16.5" customHeight="1" x14ac:dyDescent="0.2">
      <c r="B390" s="11"/>
      <c r="C390" s="11"/>
    </row>
    <row r="391" spans="2:3" ht="16.5" customHeight="1" x14ac:dyDescent="0.2">
      <c r="B391" s="11"/>
      <c r="C391" s="11"/>
    </row>
    <row r="392" spans="2:3" ht="16.5" customHeight="1" x14ac:dyDescent="0.2">
      <c r="B392" s="11"/>
      <c r="C392" s="11"/>
    </row>
    <row r="393" spans="2:3" ht="16.5" customHeight="1" x14ac:dyDescent="0.2">
      <c r="B393" s="11"/>
      <c r="C393" s="11"/>
    </row>
    <row r="394" spans="2:3" ht="16.5" customHeight="1" x14ac:dyDescent="0.2">
      <c r="B394" s="11"/>
      <c r="C394" s="11"/>
    </row>
    <row r="395" spans="2:3" ht="16.5" customHeight="1" x14ac:dyDescent="0.2">
      <c r="B395" s="11"/>
      <c r="C395" s="11"/>
    </row>
    <row r="396" spans="2:3" ht="16.5" customHeight="1" x14ac:dyDescent="0.2">
      <c r="B396" s="11"/>
      <c r="C396" s="11"/>
    </row>
    <row r="397" spans="2:3" ht="16.5" customHeight="1" x14ac:dyDescent="0.2">
      <c r="B397" s="11"/>
      <c r="C397" s="11"/>
    </row>
    <row r="398" spans="2:3" ht="16.5" customHeight="1" x14ac:dyDescent="0.2">
      <c r="B398" s="11"/>
      <c r="C398" s="11"/>
    </row>
    <row r="399" spans="2:3" ht="16.5" customHeight="1" x14ac:dyDescent="0.2">
      <c r="B399" s="11"/>
      <c r="C399" s="11"/>
    </row>
    <row r="400" spans="2:3" ht="16.5" customHeight="1" x14ac:dyDescent="0.2">
      <c r="B400" s="11"/>
      <c r="C400" s="11"/>
    </row>
    <row r="401" spans="2:3" ht="16.5" customHeight="1" x14ac:dyDescent="0.2">
      <c r="B401" s="11"/>
      <c r="C401" s="11"/>
    </row>
    <row r="402" spans="2:3" ht="16.5" customHeight="1" x14ac:dyDescent="0.2">
      <c r="B402" s="11"/>
      <c r="C402" s="11"/>
    </row>
    <row r="403" spans="2:3" ht="16.5" customHeight="1" x14ac:dyDescent="0.2">
      <c r="B403" s="11"/>
      <c r="C403" s="11"/>
    </row>
    <row r="404" spans="2:3" ht="16.5" customHeight="1" x14ac:dyDescent="0.2">
      <c r="B404" s="11"/>
      <c r="C404" s="11"/>
    </row>
    <row r="405" spans="2:3" ht="16.5" customHeight="1" x14ac:dyDescent="0.2">
      <c r="B405" s="11"/>
      <c r="C405" s="11"/>
    </row>
    <row r="406" spans="2:3" ht="16.5" customHeight="1" x14ac:dyDescent="0.2">
      <c r="B406" s="11"/>
      <c r="C406" s="11"/>
    </row>
    <row r="407" spans="2:3" ht="16.5" customHeight="1" x14ac:dyDescent="0.2">
      <c r="B407" s="11"/>
      <c r="C407" s="11"/>
    </row>
    <row r="408" spans="2:3" ht="16.5" customHeight="1" x14ac:dyDescent="0.2">
      <c r="B408" s="11"/>
      <c r="C408" s="11"/>
    </row>
    <row r="409" spans="2:3" ht="16.5" customHeight="1" x14ac:dyDescent="0.2">
      <c r="B409" s="11"/>
      <c r="C409" s="11"/>
    </row>
    <row r="410" spans="2:3" ht="16.5" customHeight="1" x14ac:dyDescent="0.2">
      <c r="B410" s="11"/>
      <c r="C410" s="11"/>
    </row>
    <row r="411" spans="2:3" ht="16.5" customHeight="1" x14ac:dyDescent="0.2">
      <c r="B411" s="11"/>
      <c r="C411" s="11"/>
    </row>
    <row r="412" spans="2:3" ht="16.5" customHeight="1" x14ac:dyDescent="0.2">
      <c r="B412" s="11"/>
      <c r="C412" s="11"/>
    </row>
    <row r="413" spans="2:3" ht="16.5" customHeight="1" x14ac:dyDescent="0.2">
      <c r="B413" s="11"/>
      <c r="C413" s="11"/>
    </row>
    <row r="414" spans="2:3" ht="16.5" customHeight="1" x14ac:dyDescent="0.2">
      <c r="B414" s="11"/>
      <c r="C414" s="11"/>
    </row>
    <row r="415" spans="2:3" ht="16.5" customHeight="1" x14ac:dyDescent="0.2">
      <c r="B415" s="11"/>
      <c r="C415" s="11"/>
    </row>
    <row r="416" spans="2:3" ht="16.5" customHeight="1" x14ac:dyDescent="0.2">
      <c r="B416" s="11"/>
      <c r="C416" s="11"/>
    </row>
    <row r="417" spans="2:3" ht="16.5" customHeight="1" x14ac:dyDescent="0.2">
      <c r="B417" s="11"/>
      <c r="C417" s="11"/>
    </row>
    <row r="418" spans="2:3" ht="16.5" customHeight="1" x14ac:dyDescent="0.2">
      <c r="B418" s="11"/>
      <c r="C418" s="11"/>
    </row>
    <row r="419" spans="2:3" ht="16.5" customHeight="1" x14ac:dyDescent="0.2">
      <c r="B419" s="11"/>
      <c r="C419" s="11"/>
    </row>
    <row r="420" spans="2:3" ht="16.5" customHeight="1" x14ac:dyDescent="0.2">
      <c r="B420" s="11"/>
      <c r="C420" s="11"/>
    </row>
    <row r="421" spans="2:3" ht="16.5" customHeight="1" x14ac:dyDescent="0.2">
      <c r="B421" s="11"/>
      <c r="C421" s="11"/>
    </row>
    <row r="422" spans="2:3" ht="16.5" customHeight="1" x14ac:dyDescent="0.2">
      <c r="B422" s="11"/>
      <c r="C422" s="11"/>
    </row>
    <row r="423" spans="2:3" ht="16.5" customHeight="1" x14ac:dyDescent="0.2">
      <c r="B423" s="11"/>
      <c r="C423" s="11"/>
    </row>
    <row r="424" spans="2:3" ht="16.5" customHeight="1" x14ac:dyDescent="0.2">
      <c r="B424" s="11"/>
      <c r="C424" s="11"/>
    </row>
    <row r="425" spans="2:3" ht="16.5" customHeight="1" x14ac:dyDescent="0.2">
      <c r="B425" s="11"/>
      <c r="C425" s="11"/>
    </row>
    <row r="426" spans="2:3" ht="16.5" customHeight="1" x14ac:dyDescent="0.2">
      <c r="B426" s="11"/>
      <c r="C426" s="11"/>
    </row>
    <row r="427" spans="2:3" ht="16.5" customHeight="1" x14ac:dyDescent="0.2">
      <c r="B427" s="11"/>
      <c r="C427" s="11"/>
    </row>
    <row r="428" spans="2:3" ht="16.5" customHeight="1" x14ac:dyDescent="0.2">
      <c r="B428" s="11"/>
      <c r="C428" s="11"/>
    </row>
    <row r="429" spans="2:3" ht="16.5" customHeight="1" x14ac:dyDescent="0.2">
      <c r="B429" s="11"/>
      <c r="C429" s="11"/>
    </row>
    <row r="430" spans="2:3" ht="16.5" customHeight="1" x14ac:dyDescent="0.2">
      <c r="B430" s="11"/>
      <c r="C430" s="11"/>
    </row>
    <row r="431" spans="2:3" ht="16.5" customHeight="1" x14ac:dyDescent="0.2">
      <c r="B431" s="11"/>
      <c r="C431" s="11"/>
    </row>
    <row r="432" spans="2:3" ht="16.5" customHeight="1" x14ac:dyDescent="0.2">
      <c r="B432" s="11"/>
      <c r="C432" s="11"/>
    </row>
    <row r="433" spans="2:3" ht="16.5" customHeight="1" x14ac:dyDescent="0.2">
      <c r="B433" s="11"/>
      <c r="C433" s="11"/>
    </row>
    <row r="434" spans="2:3" ht="16.5" customHeight="1" x14ac:dyDescent="0.2">
      <c r="B434" s="11"/>
      <c r="C434" s="11"/>
    </row>
    <row r="435" spans="2:3" ht="16.5" customHeight="1" x14ac:dyDescent="0.2">
      <c r="B435" s="11"/>
      <c r="C435" s="11"/>
    </row>
    <row r="436" spans="2:3" ht="16.5" customHeight="1" x14ac:dyDescent="0.2">
      <c r="B436" s="11"/>
      <c r="C436" s="11"/>
    </row>
    <row r="437" spans="2:3" ht="16.5" customHeight="1" x14ac:dyDescent="0.2">
      <c r="B437" s="11"/>
      <c r="C437" s="11"/>
    </row>
    <row r="438" spans="2:3" ht="16.5" customHeight="1" x14ac:dyDescent="0.2">
      <c r="B438" s="11"/>
      <c r="C438" s="11"/>
    </row>
    <row r="439" spans="2:3" ht="16.5" customHeight="1" x14ac:dyDescent="0.2">
      <c r="B439" s="11"/>
      <c r="C439" s="11"/>
    </row>
    <row r="440" spans="2:3" ht="16.5" customHeight="1" x14ac:dyDescent="0.2">
      <c r="B440" s="11"/>
      <c r="C440" s="11"/>
    </row>
    <row r="441" spans="2:3" ht="16.5" customHeight="1" x14ac:dyDescent="0.2">
      <c r="B441" s="11"/>
      <c r="C441" s="11"/>
    </row>
    <row r="442" spans="2:3" ht="16.5" customHeight="1" x14ac:dyDescent="0.2">
      <c r="B442" s="11"/>
      <c r="C442" s="11"/>
    </row>
    <row r="443" spans="2:3" ht="16.5" customHeight="1" x14ac:dyDescent="0.2">
      <c r="B443" s="11"/>
      <c r="C443" s="11"/>
    </row>
    <row r="444" spans="2:3" ht="16.5" customHeight="1" x14ac:dyDescent="0.2">
      <c r="B444" s="11"/>
      <c r="C444" s="11"/>
    </row>
    <row r="445" spans="2:3" ht="16.5" customHeight="1" x14ac:dyDescent="0.2">
      <c r="B445" s="11"/>
      <c r="C445" s="11"/>
    </row>
    <row r="446" spans="2:3" ht="16.5" customHeight="1" x14ac:dyDescent="0.2">
      <c r="B446" s="11"/>
      <c r="C446" s="11"/>
    </row>
    <row r="447" spans="2:3" ht="16.5" customHeight="1" x14ac:dyDescent="0.2">
      <c r="B447" s="11"/>
      <c r="C447" s="11"/>
    </row>
    <row r="448" spans="2:3" ht="16.5" customHeight="1" x14ac:dyDescent="0.2">
      <c r="B448" s="11"/>
      <c r="C448" s="11"/>
    </row>
    <row r="449" spans="2:3" ht="16.5" customHeight="1" x14ac:dyDescent="0.2">
      <c r="B449" s="11"/>
      <c r="C449" s="11"/>
    </row>
    <row r="450" spans="2:3" ht="16.5" customHeight="1" x14ac:dyDescent="0.2">
      <c r="B450" s="11"/>
      <c r="C450" s="11"/>
    </row>
    <row r="451" spans="2:3" ht="16.5" customHeight="1" x14ac:dyDescent="0.2">
      <c r="B451" s="11"/>
      <c r="C451" s="11"/>
    </row>
    <row r="452" spans="2:3" ht="16.5" customHeight="1" x14ac:dyDescent="0.2">
      <c r="B452" s="11"/>
      <c r="C452" s="11"/>
    </row>
    <row r="453" spans="2:3" ht="16.5" customHeight="1" x14ac:dyDescent="0.2">
      <c r="B453" s="11"/>
      <c r="C453" s="11"/>
    </row>
    <row r="454" spans="2:3" ht="16.5" customHeight="1" x14ac:dyDescent="0.2">
      <c r="B454" s="11"/>
      <c r="C454" s="11"/>
    </row>
    <row r="455" spans="2:3" ht="16.5" customHeight="1" x14ac:dyDescent="0.2">
      <c r="B455" s="11"/>
      <c r="C455" s="11"/>
    </row>
    <row r="456" spans="2:3" ht="16.5" customHeight="1" x14ac:dyDescent="0.2">
      <c r="B456" s="11"/>
      <c r="C456" s="11"/>
    </row>
    <row r="457" spans="2:3" ht="16.5" customHeight="1" x14ac:dyDescent="0.2">
      <c r="B457" s="11"/>
      <c r="C457" s="11"/>
    </row>
    <row r="458" spans="2:3" ht="16.5" customHeight="1" x14ac:dyDescent="0.2">
      <c r="B458" s="11"/>
      <c r="C458" s="11"/>
    </row>
    <row r="459" spans="2:3" ht="16.5" customHeight="1" x14ac:dyDescent="0.2">
      <c r="B459" s="11"/>
      <c r="C459" s="11"/>
    </row>
    <row r="460" spans="2:3" ht="16.5" customHeight="1" x14ac:dyDescent="0.2">
      <c r="B460" s="11"/>
      <c r="C460" s="11"/>
    </row>
    <row r="461" spans="2:3" ht="16.5" customHeight="1" x14ac:dyDescent="0.2">
      <c r="B461" s="11"/>
      <c r="C461" s="11"/>
    </row>
    <row r="462" spans="2:3" ht="16.5" customHeight="1" x14ac:dyDescent="0.2">
      <c r="B462" s="11"/>
      <c r="C462" s="11"/>
    </row>
    <row r="463" spans="2:3" ht="16.5" customHeight="1" x14ac:dyDescent="0.2">
      <c r="B463" s="11"/>
      <c r="C463" s="11"/>
    </row>
    <row r="464" spans="2:3" ht="16.5" customHeight="1" x14ac:dyDescent="0.2">
      <c r="B464" s="11"/>
      <c r="C464" s="11"/>
    </row>
    <row r="465" spans="2:3" ht="16.5" customHeight="1" x14ac:dyDescent="0.2">
      <c r="B465" s="11"/>
      <c r="C465" s="11"/>
    </row>
    <row r="466" spans="2:3" ht="16.5" customHeight="1" x14ac:dyDescent="0.2">
      <c r="B466" s="11"/>
      <c r="C466" s="11"/>
    </row>
    <row r="467" spans="2:3" ht="16.5" customHeight="1" x14ac:dyDescent="0.2">
      <c r="B467" s="11"/>
      <c r="C467" s="11"/>
    </row>
    <row r="468" spans="2:3" ht="16.5" customHeight="1" x14ac:dyDescent="0.2">
      <c r="B468" s="11"/>
      <c r="C468" s="11"/>
    </row>
    <row r="469" spans="2:3" ht="16.5" customHeight="1" x14ac:dyDescent="0.2">
      <c r="B469" s="11"/>
      <c r="C469" s="11"/>
    </row>
    <row r="470" spans="2:3" ht="16.5" customHeight="1" x14ac:dyDescent="0.2">
      <c r="B470" s="11"/>
      <c r="C470" s="11"/>
    </row>
    <row r="471" spans="2:3" ht="16.5" customHeight="1" x14ac:dyDescent="0.2">
      <c r="B471" s="11"/>
      <c r="C471" s="11"/>
    </row>
    <row r="472" spans="2:3" ht="16.5" customHeight="1" x14ac:dyDescent="0.2">
      <c r="B472" s="11"/>
      <c r="C472" s="11"/>
    </row>
    <row r="473" spans="2:3" ht="16.5" customHeight="1" x14ac:dyDescent="0.2">
      <c r="B473" s="11"/>
      <c r="C473" s="11"/>
    </row>
    <row r="474" spans="2:3" ht="16.5" customHeight="1" x14ac:dyDescent="0.2">
      <c r="B474" s="11"/>
      <c r="C474" s="11"/>
    </row>
    <row r="475" spans="2:3" ht="16.5" customHeight="1" x14ac:dyDescent="0.2">
      <c r="B475" s="11"/>
      <c r="C475" s="11"/>
    </row>
    <row r="476" spans="2:3" ht="16.5" customHeight="1" x14ac:dyDescent="0.2">
      <c r="B476" s="11"/>
      <c r="C476" s="11"/>
    </row>
    <row r="477" spans="2:3" ht="16.5" customHeight="1" x14ac:dyDescent="0.2">
      <c r="B477" s="11"/>
      <c r="C477" s="11"/>
    </row>
    <row r="478" spans="2:3" ht="16.5" customHeight="1" x14ac:dyDescent="0.2">
      <c r="B478" s="11"/>
      <c r="C478" s="11"/>
    </row>
    <row r="479" spans="2:3" ht="16.5" customHeight="1" x14ac:dyDescent="0.2">
      <c r="B479" s="11"/>
      <c r="C479" s="11"/>
    </row>
    <row r="480" spans="2:3" ht="16.5" customHeight="1" x14ac:dyDescent="0.2">
      <c r="B480" s="11"/>
      <c r="C480" s="11"/>
    </row>
    <row r="481" spans="2:3" ht="16.5" customHeight="1" x14ac:dyDescent="0.2">
      <c r="B481" s="11"/>
      <c r="C481" s="11"/>
    </row>
    <row r="482" spans="2:3" ht="16.5" customHeight="1" x14ac:dyDescent="0.2">
      <c r="B482" s="11"/>
      <c r="C482" s="11"/>
    </row>
    <row r="483" spans="2:3" ht="16.5" customHeight="1" x14ac:dyDescent="0.2">
      <c r="B483" s="11"/>
      <c r="C483" s="11"/>
    </row>
    <row r="484" spans="2:3" ht="16.5" customHeight="1" x14ac:dyDescent="0.2">
      <c r="B484" s="11"/>
      <c r="C484" s="11"/>
    </row>
    <row r="485" spans="2:3" ht="16.5" customHeight="1" x14ac:dyDescent="0.2">
      <c r="B485" s="11"/>
      <c r="C485" s="11"/>
    </row>
    <row r="486" spans="2:3" ht="16.5" customHeight="1" x14ac:dyDescent="0.2">
      <c r="B486" s="11"/>
      <c r="C486" s="11"/>
    </row>
    <row r="487" spans="2:3" ht="16.5" customHeight="1" x14ac:dyDescent="0.2">
      <c r="B487" s="11"/>
      <c r="C487" s="11"/>
    </row>
    <row r="488" spans="2:3" ht="16.5" customHeight="1" x14ac:dyDescent="0.2">
      <c r="B488" s="11"/>
      <c r="C488" s="11"/>
    </row>
    <row r="489" spans="2:3" ht="16.5" customHeight="1" x14ac:dyDescent="0.2">
      <c r="B489" s="11"/>
      <c r="C489" s="11"/>
    </row>
    <row r="490" spans="2:3" ht="16.5" customHeight="1" x14ac:dyDescent="0.2">
      <c r="B490" s="11"/>
      <c r="C490" s="11"/>
    </row>
    <row r="491" spans="2:3" ht="16.5" customHeight="1" x14ac:dyDescent="0.2">
      <c r="B491" s="11"/>
      <c r="C491" s="11"/>
    </row>
    <row r="492" spans="2:3" ht="16.5" customHeight="1" x14ac:dyDescent="0.2">
      <c r="B492" s="11"/>
      <c r="C492" s="11"/>
    </row>
    <row r="493" spans="2:3" ht="16.5" customHeight="1" x14ac:dyDescent="0.2">
      <c r="B493" s="11"/>
      <c r="C493" s="11"/>
    </row>
    <row r="494" spans="2:3" ht="16.5" customHeight="1" x14ac:dyDescent="0.2">
      <c r="B494" s="11"/>
      <c r="C494" s="11"/>
    </row>
    <row r="495" spans="2:3" ht="16.5" customHeight="1" x14ac:dyDescent="0.2">
      <c r="B495" s="11"/>
      <c r="C495" s="11"/>
    </row>
    <row r="496" spans="2:3" ht="16.5" customHeight="1" x14ac:dyDescent="0.2">
      <c r="B496" s="11"/>
      <c r="C496" s="11"/>
    </row>
    <row r="497" spans="2:3" ht="16.5" customHeight="1" x14ac:dyDescent="0.2">
      <c r="B497" s="11"/>
      <c r="C497" s="11"/>
    </row>
    <row r="498" spans="2:3" ht="16.5" customHeight="1" x14ac:dyDescent="0.2">
      <c r="B498" s="11"/>
      <c r="C498" s="11"/>
    </row>
    <row r="499" spans="2:3" ht="16.5" customHeight="1" x14ac:dyDescent="0.2">
      <c r="B499" s="11"/>
      <c r="C499" s="11"/>
    </row>
    <row r="500" spans="2:3" ht="16.5" customHeight="1" x14ac:dyDescent="0.2">
      <c r="B500" s="11"/>
      <c r="C500" s="11"/>
    </row>
    <row r="501" spans="2:3" ht="16.5" customHeight="1" x14ac:dyDescent="0.2">
      <c r="B501" s="11"/>
      <c r="C501" s="11"/>
    </row>
    <row r="502" spans="2:3" ht="16.5" customHeight="1" x14ac:dyDescent="0.2">
      <c r="B502" s="11"/>
      <c r="C502" s="11"/>
    </row>
    <row r="503" spans="2:3" ht="16.5" customHeight="1" x14ac:dyDescent="0.2">
      <c r="B503" s="11"/>
      <c r="C503" s="11"/>
    </row>
    <row r="504" spans="2:3" ht="16.5" customHeight="1" x14ac:dyDescent="0.2">
      <c r="B504" s="11"/>
      <c r="C504" s="11"/>
    </row>
    <row r="505" spans="2:3" ht="16.5" customHeight="1" x14ac:dyDescent="0.2">
      <c r="B505" s="11"/>
      <c r="C505" s="11"/>
    </row>
    <row r="506" spans="2:3" ht="16.5" customHeight="1" x14ac:dyDescent="0.2">
      <c r="B506" s="11"/>
      <c r="C506" s="11"/>
    </row>
    <row r="507" spans="2:3" ht="16.5" customHeight="1" x14ac:dyDescent="0.2">
      <c r="B507" s="11"/>
      <c r="C507" s="11"/>
    </row>
    <row r="508" spans="2:3" ht="16.5" customHeight="1" x14ac:dyDescent="0.2">
      <c r="B508" s="11"/>
      <c r="C508" s="11"/>
    </row>
    <row r="509" spans="2:3" ht="16.5" customHeight="1" x14ac:dyDescent="0.2">
      <c r="B509" s="11"/>
      <c r="C509" s="11"/>
    </row>
    <row r="510" spans="2:3" ht="16.5" customHeight="1" x14ac:dyDescent="0.2">
      <c r="B510" s="11"/>
      <c r="C510" s="11"/>
    </row>
    <row r="511" spans="2:3" ht="16.5" customHeight="1" x14ac:dyDescent="0.2">
      <c r="B511" s="11"/>
      <c r="C511" s="11"/>
    </row>
    <row r="512" spans="2:3" ht="16.5" customHeight="1" x14ac:dyDescent="0.2">
      <c r="B512" s="11"/>
      <c r="C512" s="11"/>
    </row>
    <row r="513" spans="2:3" ht="16.5" customHeight="1" x14ac:dyDescent="0.2">
      <c r="B513" s="11"/>
      <c r="C513" s="11"/>
    </row>
    <row r="514" spans="2:3" ht="16.5" customHeight="1" x14ac:dyDescent="0.2">
      <c r="B514" s="11"/>
      <c r="C514" s="11"/>
    </row>
    <row r="515" spans="2:3" ht="16.5" customHeight="1" x14ac:dyDescent="0.2">
      <c r="B515" s="11"/>
      <c r="C515" s="11"/>
    </row>
    <row r="516" spans="2:3" ht="16.5" customHeight="1" x14ac:dyDescent="0.2">
      <c r="B516" s="11"/>
      <c r="C516" s="11"/>
    </row>
    <row r="517" spans="2:3" ht="16.5" customHeight="1" x14ac:dyDescent="0.2">
      <c r="B517" s="11"/>
      <c r="C517" s="11"/>
    </row>
    <row r="518" spans="2:3" ht="16.5" customHeight="1" x14ac:dyDescent="0.2">
      <c r="B518" s="11"/>
      <c r="C518" s="11"/>
    </row>
    <row r="519" spans="2:3" ht="16.5" customHeight="1" x14ac:dyDescent="0.2">
      <c r="B519" s="11"/>
      <c r="C519" s="11"/>
    </row>
    <row r="520" spans="2:3" ht="16.5" customHeight="1" x14ac:dyDescent="0.2">
      <c r="B520" s="11"/>
      <c r="C520" s="11"/>
    </row>
    <row r="521" spans="2:3" ht="16.5" customHeight="1" x14ac:dyDescent="0.2">
      <c r="B521" s="11"/>
      <c r="C521" s="11"/>
    </row>
    <row r="522" spans="2:3" ht="16.5" customHeight="1" x14ac:dyDescent="0.2">
      <c r="B522" s="11"/>
      <c r="C522" s="11"/>
    </row>
    <row r="523" spans="2:3" ht="16.5" customHeight="1" x14ac:dyDescent="0.2">
      <c r="B523" s="11"/>
      <c r="C523" s="11"/>
    </row>
    <row r="524" spans="2:3" ht="16.5" customHeight="1" x14ac:dyDescent="0.2">
      <c r="B524" s="11"/>
      <c r="C524" s="11"/>
    </row>
    <row r="525" spans="2:3" ht="16.5" customHeight="1" x14ac:dyDescent="0.2">
      <c r="B525" s="11"/>
      <c r="C525" s="11"/>
    </row>
    <row r="526" spans="2:3" ht="16.5" customHeight="1" x14ac:dyDescent="0.2">
      <c r="B526" s="11"/>
      <c r="C526" s="11"/>
    </row>
    <row r="527" spans="2:3" ht="16.5" customHeight="1" x14ac:dyDescent="0.2">
      <c r="B527" s="11"/>
      <c r="C527" s="11"/>
    </row>
    <row r="528" spans="2:3" ht="16.5" customHeight="1" x14ac:dyDescent="0.2">
      <c r="B528" s="11"/>
      <c r="C528" s="11"/>
    </row>
    <row r="529" spans="2:3" ht="16.5" customHeight="1" x14ac:dyDescent="0.2">
      <c r="B529" s="11"/>
      <c r="C529" s="11"/>
    </row>
    <row r="530" spans="2:3" ht="16.5" customHeight="1" x14ac:dyDescent="0.2">
      <c r="B530" s="11"/>
      <c r="C530" s="11"/>
    </row>
    <row r="531" spans="2:3" ht="16.5" customHeight="1" x14ac:dyDescent="0.2">
      <c r="B531" s="11"/>
      <c r="C531" s="11"/>
    </row>
    <row r="532" spans="2:3" ht="16.5" customHeight="1" x14ac:dyDescent="0.2">
      <c r="B532" s="11"/>
      <c r="C532" s="11"/>
    </row>
    <row r="533" spans="2:3" ht="16.5" customHeight="1" x14ac:dyDescent="0.2">
      <c r="B533" s="11"/>
      <c r="C533" s="11"/>
    </row>
    <row r="534" spans="2:3" ht="16.5" customHeight="1" x14ac:dyDescent="0.2">
      <c r="B534" s="11"/>
      <c r="C534" s="11"/>
    </row>
    <row r="535" spans="2:3" ht="16.5" customHeight="1" x14ac:dyDescent="0.2">
      <c r="B535" s="11"/>
      <c r="C535" s="11"/>
    </row>
    <row r="536" spans="2:3" ht="16.5" customHeight="1" x14ac:dyDescent="0.2">
      <c r="B536" s="11"/>
      <c r="C536" s="11"/>
    </row>
    <row r="537" spans="2:3" ht="16.5" customHeight="1" x14ac:dyDescent="0.2">
      <c r="B537" s="11"/>
      <c r="C537" s="11"/>
    </row>
    <row r="538" spans="2:3" ht="16.5" customHeight="1" x14ac:dyDescent="0.2">
      <c r="B538" s="11"/>
      <c r="C538" s="11"/>
    </row>
    <row r="539" spans="2:3" ht="16.5" customHeight="1" x14ac:dyDescent="0.2">
      <c r="B539" s="11"/>
      <c r="C539" s="11"/>
    </row>
    <row r="540" spans="2:3" ht="16.5" customHeight="1" x14ac:dyDescent="0.2">
      <c r="B540" s="11"/>
      <c r="C540" s="11"/>
    </row>
    <row r="541" spans="2:3" ht="16.5" customHeight="1" x14ac:dyDescent="0.2">
      <c r="B541" s="11"/>
      <c r="C541" s="11"/>
    </row>
    <row r="542" spans="2:3" ht="16.5" customHeight="1" x14ac:dyDescent="0.2">
      <c r="B542" s="11"/>
      <c r="C542" s="11"/>
    </row>
    <row r="543" spans="2:3" ht="16.5" customHeight="1" x14ac:dyDescent="0.2">
      <c r="B543" s="11"/>
      <c r="C543" s="11"/>
    </row>
    <row r="544" spans="2:3" ht="16.5" customHeight="1" x14ac:dyDescent="0.2">
      <c r="B544" s="11"/>
      <c r="C544" s="11"/>
    </row>
    <row r="545" spans="2:3" ht="16.5" customHeight="1" x14ac:dyDescent="0.2">
      <c r="B545" s="11"/>
      <c r="C545" s="11"/>
    </row>
    <row r="546" spans="2:3" ht="16.5" customHeight="1" x14ac:dyDescent="0.2">
      <c r="B546" s="11"/>
      <c r="C546" s="11"/>
    </row>
    <row r="547" spans="2:3" ht="16.5" customHeight="1" x14ac:dyDescent="0.2">
      <c r="B547" s="11"/>
      <c r="C547" s="11"/>
    </row>
    <row r="548" spans="2:3" ht="16.5" customHeight="1" x14ac:dyDescent="0.2">
      <c r="B548" s="11"/>
      <c r="C548" s="11"/>
    </row>
    <row r="549" spans="2:3" ht="16.5" customHeight="1" x14ac:dyDescent="0.2">
      <c r="B549" s="11"/>
      <c r="C549" s="11"/>
    </row>
    <row r="550" spans="2:3" ht="16.5" customHeight="1" x14ac:dyDescent="0.2">
      <c r="B550" s="11"/>
      <c r="C550" s="11"/>
    </row>
    <row r="551" spans="2:3" ht="16.5" customHeight="1" x14ac:dyDescent="0.2">
      <c r="B551" s="11"/>
      <c r="C551" s="11"/>
    </row>
    <row r="552" spans="2:3" ht="16.5" customHeight="1" x14ac:dyDescent="0.2">
      <c r="B552" s="11"/>
      <c r="C552" s="11"/>
    </row>
    <row r="553" spans="2:3" ht="16.5" customHeight="1" x14ac:dyDescent="0.2">
      <c r="B553" s="11"/>
      <c r="C553" s="11"/>
    </row>
    <row r="554" spans="2:3" ht="16.5" customHeight="1" x14ac:dyDescent="0.2">
      <c r="B554" s="11"/>
      <c r="C554" s="11"/>
    </row>
    <row r="555" spans="2:3" ht="16.5" customHeight="1" x14ac:dyDescent="0.2">
      <c r="B555" s="11"/>
      <c r="C555" s="11"/>
    </row>
    <row r="556" spans="2:3" ht="16.5" customHeight="1" x14ac:dyDescent="0.2">
      <c r="B556" s="11"/>
      <c r="C556" s="11"/>
    </row>
    <row r="557" spans="2:3" ht="16.5" customHeight="1" x14ac:dyDescent="0.2">
      <c r="B557" s="11"/>
      <c r="C557" s="11"/>
    </row>
    <row r="558" spans="2:3" ht="16.5" customHeight="1" x14ac:dyDescent="0.2">
      <c r="B558" s="11"/>
      <c r="C558" s="11"/>
    </row>
    <row r="559" spans="2:3" ht="16.5" customHeight="1" x14ac:dyDescent="0.2">
      <c r="B559" s="11"/>
      <c r="C559" s="11"/>
    </row>
    <row r="560" spans="2:3" ht="16.5" customHeight="1" x14ac:dyDescent="0.2">
      <c r="B560" s="11"/>
      <c r="C560" s="11"/>
    </row>
    <row r="561" spans="2:3" ht="16.5" customHeight="1" x14ac:dyDescent="0.2">
      <c r="B561" s="11"/>
      <c r="C561" s="11"/>
    </row>
    <row r="562" spans="2:3" ht="16.5" customHeight="1" x14ac:dyDescent="0.2">
      <c r="B562" s="11"/>
      <c r="C562" s="11"/>
    </row>
    <row r="563" spans="2:3" ht="16.5" customHeight="1" x14ac:dyDescent="0.2">
      <c r="B563" s="11"/>
      <c r="C563" s="11"/>
    </row>
    <row r="564" spans="2:3" ht="16.5" customHeight="1" x14ac:dyDescent="0.2">
      <c r="B564" s="11"/>
      <c r="C564" s="11"/>
    </row>
    <row r="565" spans="2:3" ht="16.5" customHeight="1" x14ac:dyDescent="0.2">
      <c r="B565" s="11"/>
      <c r="C565" s="11"/>
    </row>
    <row r="566" spans="2:3" ht="16.5" customHeight="1" x14ac:dyDescent="0.2">
      <c r="B566" s="11"/>
      <c r="C566" s="11"/>
    </row>
    <row r="567" spans="2:3" ht="16.5" customHeight="1" x14ac:dyDescent="0.2">
      <c r="B567" s="11"/>
      <c r="C567" s="11"/>
    </row>
    <row r="568" spans="2:3" ht="16.5" customHeight="1" x14ac:dyDescent="0.2">
      <c r="B568" s="11"/>
      <c r="C568" s="11"/>
    </row>
    <row r="569" spans="2:3" ht="16.5" customHeight="1" x14ac:dyDescent="0.2">
      <c r="B569" s="11"/>
      <c r="C569" s="11"/>
    </row>
    <row r="570" spans="2:3" ht="16.5" customHeight="1" x14ac:dyDescent="0.2">
      <c r="B570" s="11"/>
      <c r="C570" s="11"/>
    </row>
    <row r="571" spans="2:3" ht="16.5" customHeight="1" x14ac:dyDescent="0.2">
      <c r="B571" s="11"/>
      <c r="C571" s="11"/>
    </row>
    <row r="572" spans="2:3" ht="16.5" customHeight="1" x14ac:dyDescent="0.2">
      <c r="B572" s="11"/>
      <c r="C572" s="11"/>
    </row>
    <row r="573" spans="2:3" ht="16.5" customHeight="1" x14ac:dyDescent="0.2">
      <c r="B573" s="11"/>
      <c r="C573" s="11"/>
    </row>
    <row r="574" spans="2:3" ht="16.5" customHeight="1" x14ac:dyDescent="0.2">
      <c r="B574" s="11"/>
      <c r="C574" s="11"/>
    </row>
    <row r="575" spans="2:3" ht="16.5" customHeight="1" x14ac:dyDescent="0.2">
      <c r="B575" s="11"/>
      <c r="C575" s="11"/>
    </row>
    <row r="576" spans="2:3" ht="16.5" customHeight="1" x14ac:dyDescent="0.2">
      <c r="B576" s="11"/>
      <c r="C576" s="11"/>
    </row>
    <row r="577" spans="2:3" ht="16.5" customHeight="1" x14ac:dyDescent="0.2">
      <c r="B577" s="11"/>
      <c r="C577" s="11"/>
    </row>
    <row r="578" spans="2:3" ht="16.5" customHeight="1" x14ac:dyDescent="0.2">
      <c r="B578" s="11"/>
      <c r="C578" s="11"/>
    </row>
    <row r="579" spans="2:3" ht="16.5" customHeight="1" x14ac:dyDescent="0.2">
      <c r="B579" s="11"/>
      <c r="C579" s="11"/>
    </row>
    <row r="580" spans="2:3" ht="16.5" customHeight="1" x14ac:dyDescent="0.2">
      <c r="B580" s="11"/>
      <c r="C580" s="11"/>
    </row>
    <row r="581" spans="2:3" ht="16.5" customHeight="1" x14ac:dyDescent="0.2">
      <c r="B581" s="11"/>
      <c r="C581" s="11"/>
    </row>
    <row r="582" spans="2:3" ht="16.5" customHeight="1" x14ac:dyDescent="0.2">
      <c r="B582" s="11"/>
      <c r="C582" s="11"/>
    </row>
    <row r="583" spans="2:3" ht="16.5" customHeight="1" x14ac:dyDescent="0.2">
      <c r="B583" s="11"/>
      <c r="C583" s="11"/>
    </row>
    <row r="584" spans="2:3" ht="16.5" customHeight="1" x14ac:dyDescent="0.2">
      <c r="B584" s="11"/>
      <c r="C584" s="11"/>
    </row>
    <row r="585" spans="2:3" ht="16.5" customHeight="1" x14ac:dyDescent="0.2">
      <c r="B585" s="11"/>
      <c r="C585" s="11"/>
    </row>
    <row r="586" spans="2:3" ht="16.5" customHeight="1" x14ac:dyDescent="0.2">
      <c r="B586" s="11"/>
      <c r="C586" s="11"/>
    </row>
    <row r="587" spans="2:3" ht="16.5" customHeight="1" x14ac:dyDescent="0.2">
      <c r="B587" s="11"/>
      <c r="C587" s="11"/>
    </row>
    <row r="588" spans="2:3" ht="16.5" customHeight="1" x14ac:dyDescent="0.2">
      <c r="B588" s="11"/>
      <c r="C588" s="11"/>
    </row>
    <row r="589" spans="2:3" ht="16.5" customHeight="1" x14ac:dyDescent="0.2">
      <c r="B589" s="11"/>
      <c r="C589" s="11"/>
    </row>
    <row r="590" spans="2:3" ht="16.5" customHeight="1" x14ac:dyDescent="0.2">
      <c r="B590" s="11"/>
      <c r="C590" s="11"/>
    </row>
    <row r="591" spans="2:3" ht="16.5" customHeight="1" x14ac:dyDescent="0.2">
      <c r="B591" s="11"/>
      <c r="C591" s="11"/>
    </row>
    <row r="592" spans="2:3" ht="16.5" customHeight="1" x14ac:dyDescent="0.2">
      <c r="B592" s="11"/>
      <c r="C592" s="11"/>
    </row>
    <row r="593" spans="2:3" ht="16.5" customHeight="1" x14ac:dyDescent="0.2">
      <c r="B593" s="11"/>
      <c r="C593" s="11"/>
    </row>
    <row r="594" spans="2:3" ht="16.5" customHeight="1" x14ac:dyDescent="0.2">
      <c r="B594" s="11"/>
      <c r="C594" s="11"/>
    </row>
    <row r="595" spans="2:3" ht="16.5" customHeight="1" x14ac:dyDescent="0.2">
      <c r="B595" s="11"/>
      <c r="C595" s="11"/>
    </row>
    <row r="596" spans="2:3" ht="16.5" customHeight="1" x14ac:dyDescent="0.2">
      <c r="B596" s="11"/>
      <c r="C596" s="11"/>
    </row>
    <row r="597" spans="2:3" ht="16.5" customHeight="1" x14ac:dyDescent="0.2">
      <c r="B597" s="11"/>
      <c r="C597" s="11"/>
    </row>
    <row r="598" spans="2:3" ht="16.5" customHeight="1" x14ac:dyDescent="0.2">
      <c r="B598" s="11"/>
      <c r="C598" s="11"/>
    </row>
    <row r="599" spans="2:3" ht="16.5" customHeight="1" x14ac:dyDescent="0.2">
      <c r="B599" s="11"/>
      <c r="C599" s="11"/>
    </row>
    <row r="600" spans="2:3" ht="16.5" customHeight="1" x14ac:dyDescent="0.2">
      <c r="B600" s="11"/>
      <c r="C600" s="11"/>
    </row>
    <row r="601" spans="2:3" ht="16.5" customHeight="1" x14ac:dyDescent="0.2">
      <c r="B601" s="11"/>
      <c r="C601" s="11"/>
    </row>
    <row r="602" spans="2:3" ht="16.5" customHeight="1" x14ac:dyDescent="0.2">
      <c r="B602" s="11"/>
      <c r="C602" s="11"/>
    </row>
    <row r="603" spans="2:3" ht="16.5" customHeight="1" x14ac:dyDescent="0.2">
      <c r="B603" s="11"/>
      <c r="C603" s="11"/>
    </row>
    <row r="604" spans="2:3" ht="16.5" customHeight="1" x14ac:dyDescent="0.2">
      <c r="B604" s="11"/>
      <c r="C604" s="11"/>
    </row>
    <row r="605" spans="2:3" ht="16.5" customHeight="1" x14ac:dyDescent="0.2">
      <c r="B605" s="11"/>
      <c r="C605" s="11"/>
    </row>
    <row r="606" spans="2:3" ht="16.5" customHeight="1" x14ac:dyDescent="0.2">
      <c r="B606" s="11"/>
      <c r="C606" s="11"/>
    </row>
    <row r="607" spans="2:3" ht="16.5" customHeight="1" x14ac:dyDescent="0.2">
      <c r="B607" s="11"/>
      <c r="C607" s="11"/>
    </row>
    <row r="608" spans="2:3" ht="16.5" customHeight="1" x14ac:dyDescent="0.2">
      <c r="B608" s="11"/>
      <c r="C608" s="11"/>
    </row>
    <row r="609" spans="2:3" ht="16.5" customHeight="1" x14ac:dyDescent="0.2">
      <c r="B609" s="11"/>
      <c r="C609" s="11"/>
    </row>
    <row r="610" spans="2:3" ht="16.5" customHeight="1" x14ac:dyDescent="0.2">
      <c r="B610" s="11"/>
      <c r="C610" s="11"/>
    </row>
    <row r="611" spans="2:3" ht="16.5" customHeight="1" x14ac:dyDescent="0.2">
      <c r="B611" s="11"/>
      <c r="C611" s="11"/>
    </row>
    <row r="612" spans="2:3" ht="16.5" customHeight="1" x14ac:dyDescent="0.2">
      <c r="B612" s="11"/>
      <c r="C612" s="11"/>
    </row>
    <row r="613" spans="2:3" ht="16.5" customHeight="1" x14ac:dyDescent="0.2">
      <c r="B613" s="11"/>
      <c r="C613" s="11"/>
    </row>
    <row r="614" spans="2:3" ht="16.5" customHeight="1" x14ac:dyDescent="0.2">
      <c r="B614" s="11"/>
      <c r="C614" s="11"/>
    </row>
    <row r="615" spans="2:3" ht="16.5" customHeight="1" x14ac:dyDescent="0.2">
      <c r="B615" s="11"/>
      <c r="C615" s="11"/>
    </row>
    <row r="616" spans="2:3" ht="16.5" customHeight="1" x14ac:dyDescent="0.2">
      <c r="B616" s="11"/>
      <c r="C616" s="11"/>
    </row>
    <row r="617" spans="2:3" ht="16.5" customHeight="1" x14ac:dyDescent="0.2">
      <c r="B617" s="11"/>
      <c r="C617" s="11"/>
    </row>
    <row r="618" spans="2:3" ht="16.5" customHeight="1" x14ac:dyDescent="0.2">
      <c r="B618" s="11"/>
      <c r="C618" s="11"/>
    </row>
    <row r="619" spans="2:3" ht="16.5" customHeight="1" x14ac:dyDescent="0.2">
      <c r="B619" s="11"/>
      <c r="C619" s="11"/>
    </row>
    <row r="620" spans="2:3" ht="16.5" customHeight="1" x14ac:dyDescent="0.2">
      <c r="B620" s="11"/>
      <c r="C620" s="11"/>
    </row>
    <row r="621" spans="2:3" ht="16.5" customHeight="1" x14ac:dyDescent="0.2">
      <c r="B621" s="11"/>
      <c r="C621" s="11"/>
    </row>
    <row r="622" spans="2:3" ht="16.5" customHeight="1" x14ac:dyDescent="0.2">
      <c r="B622" s="11"/>
      <c r="C622" s="11"/>
    </row>
    <row r="623" spans="2:3" ht="16.5" customHeight="1" x14ac:dyDescent="0.2">
      <c r="B623" s="11"/>
      <c r="C623" s="11"/>
    </row>
    <row r="624" spans="2:3" ht="16.5" customHeight="1" x14ac:dyDescent="0.2">
      <c r="B624" s="11"/>
      <c r="C624" s="11"/>
    </row>
    <row r="625" spans="2:3" ht="16.5" customHeight="1" x14ac:dyDescent="0.2">
      <c r="B625" s="11"/>
      <c r="C625" s="11"/>
    </row>
    <row r="626" spans="2:3" ht="16.5" customHeight="1" x14ac:dyDescent="0.2">
      <c r="B626" s="11"/>
      <c r="C626" s="11"/>
    </row>
    <row r="627" spans="2:3" ht="16.5" customHeight="1" x14ac:dyDescent="0.2">
      <c r="B627" s="11"/>
      <c r="C627" s="11"/>
    </row>
    <row r="628" spans="2:3" ht="16.5" customHeight="1" x14ac:dyDescent="0.2">
      <c r="B628" s="11"/>
      <c r="C628" s="11"/>
    </row>
    <row r="629" spans="2:3" ht="16.5" customHeight="1" x14ac:dyDescent="0.2">
      <c r="B629" s="11"/>
      <c r="C629" s="11"/>
    </row>
    <row r="630" spans="2:3" ht="16.5" customHeight="1" x14ac:dyDescent="0.2">
      <c r="B630" s="11"/>
      <c r="C630" s="11"/>
    </row>
    <row r="631" spans="2:3" ht="16.5" customHeight="1" x14ac:dyDescent="0.2">
      <c r="B631" s="11"/>
      <c r="C631" s="11"/>
    </row>
    <row r="632" spans="2:3" ht="16.5" customHeight="1" x14ac:dyDescent="0.2">
      <c r="B632" s="11"/>
      <c r="C632" s="11"/>
    </row>
    <row r="633" spans="2:3" ht="16.5" customHeight="1" x14ac:dyDescent="0.2">
      <c r="B633" s="11"/>
      <c r="C633" s="11"/>
    </row>
    <row r="634" spans="2:3" ht="16.5" customHeight="1" x14ac:dyDescent="0.2">
      <c r="B634" s="11"/>
      <c r="C634" s="11"/>
    </row>
    <row r="635" spans="2:3" ht="16.5" customHeight="1" x14ac:dyDescent="0.2">
      <c r="B635" s="11"/>
      <c r="C635" s="11"/>
    </row>
    <row r="636" spans="2:3" ht="16.5" customHeight="1" x14ac:dyDescent="0.2">
      <c r="B636" s="11"/>
      <c r="C636" s="11"/>
    </row>
    <row r="637" spans="2:3" ht="16.5" customHeight="1" x14ac:dyDescent="0.2">
      <c r="B637" s="11"/>
      <c r="C637" s="11"/>
    </row>
    <row r="638" spans="2:3" ht="16.5" customHeight="1" x14ac:dyDescent="0.2">
      <c r="B638" s="11"/>
      <c r="C638" s="11"/>
    </row>
    <row r="639" spans="2:3" ht="16.5" customHeight="1" x14ac:dyDescent="0.2">
      <c r="B639" s="11"/>
      <c r="C639" s="11"/>
    </row>
    <row r="640" spans="2:3" ht="16.5" customHeight="1" x14ac:dyDescent="0.2">
      <c r="B640" s="11"/>
      <c r="C640" s="11"/>
    </row>
    <row r="641" spans="2:3" ht="16.5" customHeight="1" x14ac:dyDescent="0.2">
      <c r="B641" s="11"/>
      <c r="C641" s="11"/>
    </row>
    <row r="642" spans="2:3" ht="16.5" customHeight="1" x14ac:dyDescent="0.2">
      <c r="B642" s="11"/>
      <c r="C642" s="11"/>
    </row>
    <row r="643" spans="2:3" ht="16.5" customHeight="1" x14ac:dyDescent="0.2">
      <c r="B643" s="11"/>
      <c r="C643" s="11"/>
    </row>
    <row r="644" spans="2:3" ht="16.5" customHeight="1" x14ac:dyDescent="0.2">
      <c r="B644" s="11"/>
      <c r="C644" s="11"/>
    </row>
    <row r="645" spans="2:3" ht="16.5" customHeight="1" x14ac:dyDescent="0.2">
      <c r="B645" s="11"/>
      <c r="C645" s="11"/>
    </row>
    <row r="646" spans="2:3" ht="16.5" customHeight="1" x14ac:dyDescent="0.2">
      <c r="B646" s="11"/>
      <c r="C646" s="11"/>
    </row>
    <row r="647" spans="2:3" ht="16.5" customHeight="1" x14ac:dyDescent="0.2">
      <c r="B647" s="11"/>
      <c r="C647" s="11"/>
    </row>
    <row r="648" spans="2:3" ht="16.5" customHeight="1" x14ac:dyDescent="0.2">
      <c r="B648" s="11"/>
      <c r="C648" s="11"/>
    </row>
    <row r="649" spans="2:3" ht="16.5" customHeight="1" x14ac:dyDescent="0.2">
      <c r="B649" s="11"/>
      <c r="C649" s="11"/>
    </row>
    <row r="650" spans="2:3" ht="16.5" customHeight="1" x14ac:dyDescent="0.2">
      <c r="B650" s="11"/>
      <c r="C650" s="11"/>
    </row>
    <row r="651" spans="2:3" ht="16.5" customHeight="1" x14ac:dyDescent="0.2">
      <c r="B651" s="11"/>
      <c r="C651" s="11"/>
    </row>
    <row r="652" spans="2:3" ht="16.5" customHeight="1" x14ac:dyDescent="0.2">
      <c r="B652" s="11"/>
      <c r="C652" s="11"/>
    </row>
    <row r="653" spans="2:3" ht="16.5" customHeight="1" x14ac:dyDescent="0.2">
      <c r="B653" s="11"/>
      <c r="C653" s="11"/>
    </row>
    <row r="654" spans="2:3" ht="16.5" customHeight="1" x14ac:dyDescent="0.2">
      <c r="B654" s="11"/>
      <c r="C654" s="11"/>
    </row>
    <row r="655" spans="2:3" ht="16.5" customHeight="1" x14ac:dyDescent="0.2">
      <c r="B655" s="11"/>
      <c r="C655" s="11"/>
    </row>
    <row r="656" spans="2:3" ht="16.5" customHeight="1" x14ac:dyDescent="0.2">
      <c r="B656" s="11"/>
      <c r="C656" s="11"/>
    </row>
    <row r="657" spans="2:3" ht="16.5" customHeight="1" x14ac:dyDescent="0.2">
      <c r="B657" s="11"/>
      <c r="C657" s="11"/>
    </row>
    <row r="658" spans="2:3" ht="16.5" customHeight="1" x14ac:dyDescent="0.2">
      <c r="B658" s="11"/>
      <c r="C658" s="11"/>
    </row>
    <row r="659" spans="2:3" ht="16.5" customHeight="1" x14ac:dyDescent="0.2">
      <c r="B659" s="11"/>
      <c r="C659" s="11"/>
    </row>
    <row r="660" spans="2:3" ht="16.5" customHeight="1" x14ac:dyDescent="0.2">
      <c r="B660" s="11"/>
      <c r="C660" s="11"/>
    </row>
    <row r="661" spans="2:3" ht="16.5" customHeight="1" x14ac:dyDescent="0.2">
      <c r="B661" s="11"/>
      <c r="C661" s="11"/>
    </row>
    <row r="662" spans="2:3" ht="16.5" customHeight="1" x14ac:dyDescent="0.2">
      <c r="B662" s="11"/>
      <c r="C662" s="11"/>
    </row>
    <row r="663" spans="2:3" ht="16.5" customHeight="1" x14ac:dyDescent="0.2">
      <c r="B663" s="11"/>
      <c r="C663" s="11"/>
    </row>
    <row r="664" spans="2:3" ht="16.5" customHeight="1" x14ac:dyDescent="0.2">
      <c r="B664" s="11"/>
      <c r="C664" s="11"/>
    </row>
    <row r="665" spans="2:3" ht="16.5" customHeight="1" x14ac:dyDescent="0.2">
      <c r="B665" s="11"/>
      <c r="C665" s="11"/>
    </row>
    <row r="666" spans="2:3" ht="16.5" customHeight="1" x14ac:dyDescent="0.2">
      <c r="B666" s="11"/>
      <c r="C666" s="11"/>
    </row>
    <row r="667" spans="2:3" ht="16.5" customHeight="1" x14ac:dyDescent="0.2">
      <c r="B667" s="11"/>
      <c r="C667" s="11"/>
    </row>
    <row r="668" spans="2:3" ht="16.5" customHeight="1" x14ac:dyDescent="0.2">
      <c r="B668" s="11"/>
      <c r="C668" s="11"/>
    </row>
    <row r="669" spans="2:3" ht="16.5" customHeight="1" x14ac:dyDescent="0.2">
      <c r="B669" s="11"/>
      <c r="C669" s="11"/>
    </row>
    <row r="670" spans="2:3" ht="16.5" customHeight="1" x14ac:dyDescent="0.2">
      <c r="B670" s="11"/>
      <c r="C670" s="11"/>
    </row>
    <row r="671" spans="2:3" ht="16.5" customHeight="1" x14ac:dyDescent="0.2">
      <c r="B671" s="11"/>
      <c r="C671" s="11"/>
    </row>
    <row r="672" spans="2:3" ht="16.5" customHeight="1" x14ac:dyDescent="0.2">
      <c r="B672" s="11"/>
      <c r="C672" s="11"/>
    </row>
    <row r="673" spans="2:3" ht="16.5" customHeight="1" x14ac:dyDescent="0.2">
      <c r="B673" s="11"/>
      <c r="C673" s="11"/>
    </row>
    <row r="674" spans="2:3" ht="16.5" customHeight="1" x14ac:dyDescent="0.2">
      <c r="B674" s="11"/>
      <c r="C674" s="11"/>
    </row>
    <row r="675" spans="2:3" ht="16.5" customHeight="1" x14ac:dyDescent="0.2">
      <c r="B675" s="11"/>
      <c r="C675" s="11"/>
    </row>
    <row r="676" spans="2:3" ht="16.5" customHeight="1" x14ac:dyDescent="0.2">
      <c r="B676" s="11"/>
      <c r="C676" s="11"/>
    </row>
    <row r="677" spans="2:3" ht="16.5" customHeight="1" x14ac:dyDescent="0.2">
      <c r="B677" s="11"/>
      <c r="C677" s="11"/>
    </row>
    <row r="678" spans="2:3" ht="16.5" customHeight="1" x14ac:dyDescent="0.2">
      <c r="B678" s="11"/>
      <c r="C678" s="11"/>
    </row>
    <row r="679" spans="2:3" ht="16.5" customHeight="1" x14ac:dyDescent="0.2">
      <c r="B679" s="11"/>
      <c r="C679" s="11"/>
    </row>
    <row r="680" spans="2:3" ht="16.5" customHeight="1" x14ac:dyDescent="0.2">
      <c r="B680" s="11"/>
      <c r="C680" s="11"/>
    </row>
    <row r="681" spans="2:3" ht="16.5" customHeight="1" x14ac:dyDescent="0.2">
      <c r="B681" s="11"/>
      <c r="C681" s="11"/>
    </row>
    <row r="682" spans="2:3" ht="16.5" customHeight="1" x14ac:dyDescent="0.2">
      <c r="B682" s="11"/>
      <c r="C682" s="11"/>
    </row>
    <row r="683" spans="2:3" ht="16.5" customHeight="1" x14ac:dyDescent="0.2">
      <c r="B683" s="11"/>
      <c r="C683" s="11"/>
    </row>
    <row r="684" spans="2:3" ht="16.5" customHeight="1" x14ac:dyDescent="0.2">
      <c r="B684" s="11"/>
      <c r="C684" s="11"/>
    </row>
    <row r="685" spans="2:3" ht="16.5" customHeight="1" x14ac:dyDescent="0.2">
      <c r="B685" s="11"/>
      <c r="C685" s="11"/>
    </row>
    <row r="686" spans="2:3" ht="16.5" customHeight="1" x14ac:dyDescent="0.2">
      <c r="B686" s="11"/>
      <c r="C686" s="11"/>
    </row>
    <row r="687" spans="2:3" ht="16.5" customHeight="1" x14ac:dyDescent="0.2">
      <c r="B687" s="11"/>
      <c r="C687" s="11"/>
    </row>
    <row r="688" spans="2:3" ht="16.5" customHeight="1" x14ac:dyDescent="0.2">
      <c r="B688" s="11"/>
      <c r="C688" s="11"/>
    </row>
    <row r="689" spans="2:3" ht="16.5" customHeight="1" x14ac:dyDescent="0.2">
      <c r="B689" s="11"/>
      <c r="C689" s="11"/>
    </row>
    <row r="690" spans="2:3" ht="16.5" customHeight="1" x14ac:dyDescent="0.2">
      <c r="B690" s="11"/>
      <c r="C690" s="11"/>
    </row>
    <row r="691" spans="2:3" ht="16.5" customHeight="1" x14ac:dyDescent="0.2">
      <c r="B691" s="11"/>
      <c r="C691" s="11"/>
    </row>
    <row r="692" spans="2:3" ht="16.5" customHeight="1" x14ac:dyDescent="0.2">
      <c r="B692" s="11"/>
      <c r="C692" s="11"/>
    </row>
    <row r="693" spans="2:3" ht="16.5" customHeight="1" x14ac:dyDescent="0.2">
      <c r="B693" s="11"/>
      <c r="C693" s="11"/>
    </row>
    <row r="694" spans="2:3" ht="16.5" customHeight="1" x14ac:dyDescent="0.2">
      <c r="B694" s="11"/>
      <c r="C694" s="11"/>
    </row>
    <row r="695" spans="2:3" ht="16.5" customHeight="1" x14ac:dyDescent="0.2">
      <c r="B695" s="11"/>
      <c r="C695" s="11"/>
    </row>
    <row r="696" spans="2:3" ht="16.5" customHeight="1" x14ac:dyDescent="0.2">
      <c r="B696" s="11"/>
      <c r="C696" s="11"/>
    </row>
    <row r="697" spans="2:3" ht="16.5" customHeight="1" x14ac:dyDescent="0.2">
      <c r="B697" s="11"/>
      <c r="C697" s="11"/>
    </row>
    <row r="698" spans="2:3" ht="16.5" customHeight="1" x14ac:dyDescent="0.2">
      <c r="B698" s="11"/>
      <c r="C698" s="11"/>
    </row>
    <row r="699" spans="2:3" ht="16.5" customHeight="1" x14ac:dyDescent="0.2">
      <c r="B699" s="11"/>
      <c r="C699" s="11"/>
    </row>
    <row r="700" spans="2:3" ht="16.5" customHeight="1" x14ac:dyDescent="0.2">
      <c r="B700" s="11"/>
      <c r="C700" s="11"/>
    </row>
    <row r="701" spans="2:3" ht="16.5" customHeight="1" x14ac:dyDescent="0.2">
      <c r="B701" s="11"/>
      <c r="C701" s="11"/>
    </row>
    <row r="702" spans="2:3" ht="16.5" customHeight="1" x14ac:dyDescent="0.2">
      <c r="B702" s="11"/>
      <c r="C702" s="11"/>
    </row>
    <row r="703" spans="2:3" ht="16.5" customHeight="1" x14ac:dyDescent="0.2">
      <c r="B703" s="11"/>
      <c r="C703" s="11"/>
    </row>
    <row r="704" spans="2:3" ht="16.5" customHeight="1" x14ac:dyDescent="0.2">
      <c r="B704" s="11"/>
      <c r="C704" s="11"/>
    </row>
    <row r="705" spans="2:3" ht="16.5" customHeight="1" x14ac:dyDescent="0.2">
      <c r="B705" s="11"/>
      <c r="C705" s="11"/>
    </row>
    <row r="706" spans="2:3" ht="16.5" customHeight="1" x14ac:dyDescent="0.2">
      <c r="B706" s="11"/>
      <c r="C706" s="11"/>
    </row>
    <row r="707" spans="2:3" ht="16.5" customHeight="1" x14ac:dyDescent="0.2">
      <c r="B707" s="11"/>
      <c r="C707" s="11"/>
    </row>
    <row r="708" spans="2:3" ht="16.5" customHeight="1" x14ac:dyDescent="0.2">
      <c r="B708" s="11"/>
      <c r="C708" s="11"/>
    </row>
    <row r="709" spans="2:3" ht="16.5" customHeight="1" x14ac:dyDescent="0.2">
      <c r="B709" s="11"/>
      <c r="C709" s="11"/>
    </row>
    <row r="710" spans="2:3" ht="16.5" customHeight="1" x14ac:dyDescent="0.2">
      <c r="B710" s="11"/>
      <c r="C710" s="11"/>
    </row>
    <row r="711" spans="2:3" ht="16.5" customHeight="1" x14ac:dyDescent="0.2">
      <c r="B711" s="11"/>
      <c r="C711" s="11"/>
    </row>
    <row r="712" spans="2:3" ht="16.5" customHeight="1" x14ac:dyDescent="0.2">
      <c r="B712" s="11"/>
      <c r="C712" s="11"/>
    </row>
    <row r="713" spans="2:3" ht="16.5" customHeight="1" x14ac:dyDescent="0.2">
      <c r="B713" s="11"/>
      <c r="C713" s="11"/>
    </row>
    <row r="714" spans="2:3" ht="16.5" customHeight="1" x14ac:dyDescent="0.2">
      <c r="B714" s="11"/>
      <c r="C714" s="11"/>
    </row>
    <row r="715" spans="2:3" ht="16.5" customHeight="1" x14ac:dyDescent="0.2">
      <c r="B715" s="11"/>
      <c r="C715" s="11"/>
    </row>
    <row r="716" spans="2:3" ht="16.5" customHeight="1" x14ac:dyDescent="0.2">
      <c r="B716" s="11"/>
      <c r="C716" s="11"/>
    </row>
    <row r="717" spans="2:3" ht="16.5" customHeight="1" x14ac:dyDescent="0.2">
      <c r="B717" s="11"/>
      <c r="C717" s="11"/>
    </row>
    <row r="718" spans="2:3" ht="16.5" customHeight="1" x14ac:dyDescent="0.2">
      <c r="B718" s="11"/>
      <c r="C718" s="11"/>
    </row>
    <row r="719" spans="2:3" ht="16.5" customHeight="1" x14ac:dyDescent="0.2">
      <c r="B719" s="11"/>
      <c r="C719" s="11"/>
    </row>
    <row r="720" spans="2:3" ht="16.5" customHeight="1" x14ac:dyDescent="0.2">
      <c r="B720" s="11"/>
      <c r="C720" s="11"/>
    </row>
    <row r="721" spans="2:3" ht="16.5" customHeight="1" x14ac:dyDescent="0.2">
      <c r="B721" s="11"/>
      <c r="C721" s="11"/>
    </row>
    <row r="722" spans="2:3" ht="16.5" customHeight="1" x14ac:dyDescent="0.2">
      <c r="B722" s="11"/>
      <c r="C722" s="11"/>
    </row>
    <row r="723" spans="2:3" ht="16.5" customHeight="1" x14ac:dyDescent="0.2">
      <c r="B723" s="11"/>
      <c r="C723" s="11"/>
    </row>
    <row r="724" spans="2:3" ht="16.5" customHeight="1" x14ac:dyDescent="0.2">
      <c r="B724" s="11"/>
      <c r="C724" s="11"/>
    </row>
    <row r="725" spans="2:3" ht="16.5" customHeight="1" x14ac:dyDescent="0.2">
      <c r="B725" s="11"/>
      <c r="C725" s="11"/>
    </row>
    <row r="726" spans="2:3" ht="16.5" customHeight="1" x14ac:dyDescent="0.2">
      <c r="B726" s="11"/>
      <c r="C726" s="11"/>
    </row>
    <row r="727" spans="2:3" ht="16.5" customHeight="1" x14ac:dyDescent="0.2">
      <c r="B727" s="11"/>
      <c r="C727" s="11"/>
    </row>
    <row r="728" spans="2:3" ht="16.5" customHeight="1" x14ac:dyDescent="0.2">
      <c r="B728" s="11"/>
      <c r="C728" s="11"/>
    </row>
    <row r="729" spans="2:3" ht="16.5" customHeight="1" x14ac:dyDescent="0.2">
      <c r="B729" s="11"/>
      <c r="C729" s="11"/>
    </row>
    <row r="730" spans="2:3" ht="16.5" customHeight="1" x14ac:dyDescent="0.2">
      <c r="B730" s="11"/>
      <c r="C730" s="11"/>
    </row>
    <row r="731" spans="2:3" ht="16.5" customHeight="1" x14ac:dyDescent="0.2">
      <c r="B731" s="11"/>
      <c r="C731" s="11"/>
    </row>
    <row r="732" spans="2:3" ht="16.5" customHeight="1" x14ac:dyDescent="0.2">
      <c r="B732" s="11"/>
      <c r="C732" s="11"/>
    </row>
    <row r="733" spans="2:3" ht="16.5" customHeight="1" x14ac:dyDescent="0.2">
      <c r="B733" s="11"/>
      <c r="C733" s="11"/>
    </row>
    <row r="734" spans="2:3" ht="16.5" customHeight="1" x14ac:dyDescent="0.2">
      <c r="B734" s="11"/>
      <c r="C734" s="11"/>
    </row>
    <row r="735" spans="2:3" ht="16.5" customHeight="1" x14ac:dyDescent="0.2">
      <c r="B735" s="11"/>
      <c r="C735" s="11"/>
    </row>
    <row r="736" spans="2:3" ht="16.5" customHeight="1" x14ac:dyDescent="0.2">
      <c r="B736" s="11"/>
      <c r="C736" s="11"/>
    </row>
    <row r="737" spans="2:3" ht="16.5" customHeight="1" x14ac:dyDescent="0.2">
      <c r="B737" s="11"/>
      <c r="C737" s="11"/>
    </row>
    <row r="738" spans="2:3" ht="16.5" customHeight="1" x14ac:dyDescent="0.2">
      <c r="B738" s="11"/>
      <c r="C738" s="11"/>
    </row>
    <row r="739" spans="2:3" ht="16.5" customHeight="1" x14ac:dyDescent="0.2">
      <c r="B739" s="11"/>
      <c r="C739" s="11"/>
    </row>
    <row r="740" spans="2:3" ht="16.5" customHeight="1" x14ac:dyDescent="0.2">
      <c r="B740" s="11"/>
      <c r="C740" s="11"/>
    </row>
    <row r="741" spans="2:3" ht="16.5" customHeight="1" x14ac:dyDescent="0.2">
      <c r="B741" s="11"/>
      <c r="C741" s="11"/>
    </row>
    <row r="742" spans="2:3" ht="16.5" customHeight="1" x14ac:dyDescent="0.2">
      <c r="B742" s="11"/>
      <c r="C742" s="11"/>
    </row>
    <row r="743" spans="2:3" ht="16.5" customHeight="1" x14ac:dyDescent="0.2">
      <c r="B743" s="11"/>
      <c r="C743" s="11"/>
    </row>
    <row r="744" spans="2:3" ht="16.5" customHeight="1" x14ac:dyDescent="0.2">
      <c r="B744" s="11"/>
      <c r="C744" s="11"/>
    </row>
    <row r="745" spans="2:3" ht="16.5" customHeight="1" x14ac:dyDescent="0.2">
      <c r="B745" s="11"/>
      <c r="C745" s="11"/>
    </row>
    <row r="746" spans="2:3" ht="16.5" customHeight="1" x14ac:dyDescent="0.2">
      <c r="B746" s="11"/>
      <c r="C746" s="11"/>
    </row>
    <row r="747" spans="2:3" ht="16.5" customHeight="1" x14ac:dyDescent="0.2">
      <c r="B747" s="11"/>
      <c r="C747" s="11"/>
    </row>
    <row r="748" spans="2:3" ht="16.5" customHeight="1" x14ac:dyDescent="0.2">
      <c r="B748" s="11"/>
      <c r="C748" s="11"/>
    </row>
    <row r="749" spans="2:3" ht="16.5" customHeight="1" x14ac:dyDescent="0.2">
      <c r="B749" s="11"/>
      <c r="C749" s="11"/>
    </row>
    <row r="750" spans="2:3" ht="16.5" customHeight="1" x14ac:dyDescent="0.2">
      <c r="B750" s="11"/>
      <c r="C750" s="11"/>
    </row>
    <row r="751" spans="2:3" ht="16.5" customHeight="1" x14ac:dyDescent="0.2">
      <c r="B751" s="11"/>
      <c r="C751" s="11"/>
    </row>
    <row r="752" spans="2:3" ht="16.5" customHeight="1" x14ac:dyDescent="0.2">
      <c r="B752" s="11"/>
      <c r="C752" s="11"/>
    </row>
    <row r="753" spans="2:3" ht="16.5" customHeight="1" x14ac:dyDescent="0.2">
      <c r="B753" s="11"/>
      <c r="C753" s="11"/>
    </row>
    <row r="754" spans="2:3" ht="16.5" customHeight="1" x14ac:dyDescent="0.2">
      <c r="B754" s="11"/>
      <c r="C754" s="11"/>
    </row>
    <row r="755" spans="2:3" ht="16.5" customHeight="1" x14ac:dyDescent="0.2">
      <c r="B755" s="11"/>
      <c r="C755" s="11"/>
    </row>
    <row r="756" spans="2:3" ht="16.5" customHeight="1" x14ac:dyDescent="0.2">
      <c r="B756" s="11"/>
      <c r="C756" s="11"/>
    </row>
    <row r="757" spans="2:3" ht="16.5" customHeight="1" x14ac:dyDescent="0.2">
      <c r="B757" s="11"/>
      <c r="C757" s="11"/>
    </row>
    <row r="758" spans="2:3" ht="16.5" customHeight="1" x14ac:dyDescent="0.2">
      <c r="B758" s="11"/>
      <c r="C758" s="11"/>
    </row>
    <row r="759" spans="2:3" ht="16.5" customHeight="1" x14ac:dyDescent="0.2">
      <c r="B759" s="11"/>
      <c r="C759" s="11"/>
    </row>
    <row r="760" spans="2:3" ht="16.5" customHeight="1" x14ac:dyDescent="0.2">
      <c r="B760" s="11"/>
      <c r="C760" s="11"/>
    </row>
    <row r="761" spans="2:3" ht="16.5" customHeight="1" x14ac:dyDescent="0.2">
      <c r="B761" s="11"/>
      <c r="C761" s="11"/>
    </row>
    <row r="762" spans="2:3" ht="16.5" customHeight="1" x14ac:dyDescent="0.2">
      <c r="B762" s="11"/>
      <c r="C762" s="11"/>
    </row>
    <row r="763" spans="2:3" ht="16.5" customHeight="1" x14ac:dyDescent="0.2">
      <c r="B763" s="11"/>
      <c r="C763" s="11"/>
    </row>
    <row r="764" spans="2:3" ht="16.5" customHeight="1" x14ac:dyDescent="0.2">
      <c r="B764" s="11"/>
      <c r="C764" s="11"/>
    </row>
    <row r="765" spans="2:3" ht="16.5" customHeight="1" x14ac:dyDescent="0.2">
      <c r="B765" s="11"/>
      <c r="C765" s="11"/>
    </row>
    <row r="766" spans="2:3" ht="16.5" customHeight="1" x14ac:dyDescent="0.2">
      <c r="B766" s="11"/>
      <c r="C766" s="11"/>
    </row>
    <row r="767" spans="2:3" ht="16.5" customHeight="1" x14ac:dyDescent="0.2">
      <c r="B767" s="11"/>
      <c r="C767" s="11"/>
    </row>
    <row r="768" spans="2:3" ht="16.5" customHeight="1" x14ac:dyDescent="0.2">
      <c r="B768" s="11"/>
      <c r="C768" s="11"/>
    </row>
    <row r="769" spans="2:3" ht="16.5" customHeight="1" x14ac:dyDescent="0.2">
      <c r="B769" s="11"/>
      <c r="C769" s="11"/>
    </row>
    <row r="770" spans="2:3" ht="16.5" customHeight="1" x14ac:dyDescent="0.2">
      <c r="B770" s="11"/>
      <c r="C770" s="11"/>
    </row>
    <row r="771" spans="2:3" ht="16.5" customHeight="1" x14ac:dyDescent="0.2">
      <c r="B771" s="11"/>
      <c r="C771" s="11"/>
    </row>
    <row r="772" spans="2:3" ht="16.5" customHeight="1" x14ac:dyDescent="0.2">
      <c r="B772" s="11"/>
      <c r="C772" s="11"/>
    </row>
    <row r="773" spans="2:3" ht="16.5" customHeight="1" x14ac:dyDescent="0.2">
      <c r="B773" s="11"/>
      <c r="C773" s="11"/>
    </row>
    <row r="774" spans="2:3" ht="16.5" customHeight="1" x14ac:dyDescent="0.2">
      <c r="B774" s="11"/>
      <c r="C774" s="11"/>
    </row>
    <row r="775" spans="2:3" ht="16.5" customHeight="1" x14ac:dyDescent="0.2">
      <c r="B775" s="11"/>
      <c r="C775" s="11"/>
    </row>
    <row r="776" spans="2:3" ht="16.5" customHeight="1" x14ac:dyDescent="0.2">
      <c r="B776" s="11"/>
      <c r="C776" s="11"/>
    </row>
    <row r="777" spans="2:3" ht="16.5" customHeight="1" x14ac:dyDescent="0.2">
      <c r="B777" s="11"/>
      <c r="C777" s="11"/>
    </row>
    <row r="778" spans="2:3" ht="16.5" customHeight="1" x14ac:dyDescent="0.2">
      <c r="B778" s="11"/>
      <c r="C778" s="11"/>
    </row>
    <row r="779" spans="2:3" ht="16.5" customHeight="1" x14ac:dyDescent="0.2">
      <c r="B779" s="11"/>
      <c r="C779" s="11"/>
    </row>
    <row r="780" spans="2:3" ht="16.5" customHeight="1" x14ac:dyDescent="0.2">
      <c r="B780" s="11"/>
      <c r="C780" s="11"/>
    </row>
    <row r="781" spans="2:3" ht="16.5" customHeight="1" x14ac:dyDescent="0.2">
      <c r="B781" s="11"/>
      <c r="C781" s="11"/>
    </row>
    <row r="782" spans="2:3" ht="16.5" customHeight="1" x14ac:dyDescent="0.2">
      <c r="B782" s="11"/>
      <c r="C782" s="11"/>
    </row>
    <row r="783" spans="2:3" ht="16.5" customHeight="1" x14ac:dyDescent="0.2">
      <c r="B783" s="11"/>
      <c r="C783" s="11"/>
    </row>
    <row r="784" spans="2:3" ht="16.5" customHeight="1" x14ac:dyDescent="0.2">
      <c r="B784" s="11"/>
      <c r="C784" s="11"/>
    </row>
    <row r="785" spans="2:3" ht="16.5" customHeight="1" x14ac:dyDescent="0.2">
      <c r="B785" s="11"/>
      <c r="C785" s="11"/>
    </row>
    <row r="786" spans="2:3" ht="16.5" customHeight="1" x14ac:dyDescent="0.2">
      <c r="B786" s="11"/>
      <c r="C786" s="11"/>
    </row>
    <row r="787" spans="2:3" ht="16.5" customHeight="1" x14ac:dyDescent="0.2">
      <c r="B787" s="11"/>
      <c r="C787" s="11"/>
    </row>
    <row r="788" spans="2:3" ht="16.5" customHeight="1" x14ac:dyDescent="0.2">
      <c r="B788" s="11"/>
      <c r="C788" s="11"/>
    </row>
    <row r="789" spans="2:3" ht="16.5" customHeight="1" x14ac:dyDescent="0.2">
      <c r="B789" s="11"/>
      <c r="C789" s="11"/>
    </row>
    <row r="790" spans="2:3" ht="16.5" customHeight="1" x14ac:dyDescent="0.2">
      <c r="B790" s="11"/>
      <c r="C790" s="11"/>
    </row>
    <row r="791" spans="2:3" ht="16.5" customHeight="1" x14ac:dyDescent="0.2">
      <c r="B791" s="11"/>
      <c r="C791" s="11"/>
    </row>
    <row r="792" spans="2:3" ht="16.5" customHeight="1" x14ac:dyDescent="0.2">
      <c r="B792" s="11"/>
      <c r="C792" s="11"/>
    </row>
    <row r="793" spans="2:3" ht="16.5" customHeight="1" x14ac:dyDescent="0.2">
      <c r="B793" s="11"/>
      <c r="C793" s="11"/>
    </row>
    <row r="794" spans="2:3" ht="16.5" customHeight="1" x14ac:dyDescent="0.2">
      <c r="B794" s="11"/>
      <c r="C794" s="11"/>
    </row>
    <row r="795" spans="2:3" ht="16.5" customHeight="1" x14ac:dyDescent="0.2">
      <c r="B795" s="11"/>
      <c r="C795" s="11"/>
    </row>
    <row r="796" spans="2:3" ht="16.5" customHeight="1" x14ac:dyDescent="0.2">
      <c r="B796" s="11"/>
      <c r="C796" s="11"/>
    </row>
    <row r="797" spans="2:3" ht="16.5" customHeight="1" x14ac:dyDescent="0.2">
      <c r="B797" s="11"/>
      <c r="C797" s="11"/>
    </row>
    <row r="798" spans="2:3" ht="16.5" customHeight="1" x14ac:dyDescent="0.2">
      <c r="B798" s="11"/>
      <c r="C798" s="11"/>
    </row>
    <row r="799" spans="2:3" ht="16.5" customHeight="1" x14ac:dyDescent="0.2">
      <c r="B799" s="11"/>
      <c r="C799" s="11"/>
    </row>
    <row r="800" spans="2:3" ht="16.5" customHeight="1" x14ac:dyDescent="0.2">
      <c r="B800" s="11"/>
      <c r="C800" s="11"/>
    </row>
    <row r="801" spans="2:3" ht="16.5" customHeight="1" x14ac:dyDescent="0.2">
      <c r="B801" s="11"/>
      <c r="C801" s="11"/>
    </row>
    <row r="802" spans="2:3" ht="16.5" customHeight="1" x14ac:dyDescent="0.2">
      <c r="B802" s="11"/>
      <c r="C802" s="11"/>
    </row>
    <row r="803" spans="2:3" ht="16.5" customHeight="1" x14ac:dyDescent="0.2">
      <c r="B803" s="11"/>
      <c r="C803" s="11"/>
    </row>
    <row r="804" spans="2:3" ht="16.5" customHeight="1" x14ac:dyDescent="0.2">
      <c r="B804" s="11"/>
      <c r="C804" s="11"/>
    </row>
    <row r="805" spans="2:3" ht="16.5" customHeight="1" x14ac:dyDescent="0.2">
      <c r="B805" s="11"/>
      <c r="C805" s="11"/>
    </row>
    <row r="806" spans="2:3" ht="16.5" customHeight="1" x14ac:dyDescent="0.2">
      <c r="B806" s="11"/>
      <c r="C806" s="11"/>
    </row>
    <row r="807" spans="2:3" ht="16.5" customHeight="1" x14ac:dyDescent="0.2">
      <c r="B807" s="11"/>
      <c r="C807" s="11"/>
    </row>
    <row r="808" spans="2:3" ht="16.5" customHeight="1" x14ac:dyDescent="0.2">
      <c r="B808" s="11"/>
      <c r="C808" s="11"/>
    </row>
    <row r="809" spans="2:3" ht="16.5" customHeight="1" x14ac:dyDescent="0.2">
      <c r="B809" s="11"/>
      <c r="C809" s="11"/>
    </row>
    <row r="810" spans="2:3" ht="16.5" customHeight="1" x14ac:dyDescent="0.2">
      <c r="B810" s="11"/>
      <c r="C810" s="11"/>
    </row>
    <row r="811" spans="2:3" ht="16.5" customHeight="1" x14ac:dyDescent="0.2">
      <c r="B811" s="11"/>
      <c r="C811" s="11"/>
    </row>
    <row r="812" spans="2:3" ht="16.5" customHeight="1" x14ac:dyDescent="0.2">
      <c r="B812" s="11"/>
      <c r="C812" s="11"/>
    </row>
    <row r="813" spans="2:3" ht="16.5" customHeight="1" x14ac:dyDescent="0.2">
      <c r="B813" s="11"/>
      <c r="C813" s="11"/>
    </row>
    <row r="814" spans="2:3" ht="16.5" customHeight="1" x14ac:dyDescent="0.2">
      <c r="B814" s="11"/>
      <c r="C814" s="11"/>
    </row>
    <row r="815" spans="2:3" ht="16.5" customHeight="1" x14ac:dyDescent="0.2">
      <c r="B815" s="11"/>
      <c r="C815" s="11"/>
    </row>
    <row r="816" spans="2:3" ht="16.5" customHeight="1" x14ac:dyDescent="0.2">
      <c r="B816" s="11"/>
      <c r="C816" s="11"/>
    </row>
    <row r="817" spans="2:3" ht="16.5" customHeight="1" x14ac:dyDescent="0.2">
      <c r="B817" s="11"/>
      <c r="C817" s="11"/>
    </row>
    <row r="818" spans="2:3" ht="16.5" customHeight="1" x14ac:dyDescent="0.2">
      <c r="B818" s="11"/>
      <c r="C818" s="11"/>
    </row>
    <row r="819" spans="2:3" ht="16.5" customHeight="1" x14ac:dyDescent="0.2">
      <c r="B819" s="11"/>
      <c r="C819" s="11"/>
    </row>
    <row r="820" spans="2:3" ht="16.5" customHeight="1" x14ac:dyDescent="0.2">
      <c r="B820" s="11"/>
      <c r="C820" s="11"/>
    </row>
    <row r="821" spans="2:3" ht="16.5" customHeight="1" x14ac:dyDescent="0.2">
      <c r="B821" s="11"/>
      <c r="C821" s="11"/>
    </row>
    <row r="822" spans="2:3" ht="16.5" customHeight="1" x14ac:dyDescent="0.2">
      <c r="B822" s="11"/>
      <c r="C822" s="11"/>
    </row>
    <row r="823" spans="2:3" ht="16.5" customHeight="1" x14ac:dyDescent="0.2">
      <c r="B823" s="11"/>
      <c r="C823" s="11"/>
    </row>
    <row r="824" spans="2:3" ht="16.5" customHeight="1" x14ac:dyDescent="0.2">
      <c r="B824" s="11"/>
      <c r="C824" s="11"/>
    </row>
    <row r="825" spans="2:3" ht="16.5" customHeight="1" x14ac:dyDescent="0.2">
      <c r="B825" s="11"/>
      <c r="C825" s="11"/>
    </row>
    <row r="826" spans="2:3" ht="16.5" customHeight="1" x14ac:dyDescent="0.2">
      <c r="B826" s="11"/>
      <c r="C826" s="11"/>
    </row>
    <row r="827" spans="2:3" ht="16.5" customHeight="1" x14ac:dyDescent="0.2">
      <c r="B827" s="11"/>
      <c r="C827" s="11"/>
    </row>
    <row r="828" spans="2:3" ht="16.5" customHeight="1" x14ac:dyDescent="0.2">
      <c r="B828" s="11"/>
      <c r="C828" s="11"/>
    </row>
    <row r="829" spans="2:3" ht="16.5" customHeight="1" x14ac:dyDescent="0.2">
      <c r="B829" s="11"/>
      <c r="C829" s="11"/>
    </row>
    <row r="830" spans="2:3" ht="16.5" customHeight="1" x14ac:dyDescent="0.2">
      <c r="B830" s="11"/>
      <c r="C830" s="11"/>
    </row>
    <row r="831" spans="2:3" ht="16.5" customHeight="1" x14ac:dyDescent="0.2">
      <c r="B831" s="11"/>
      <c r="C831" s="11"/>
    </row>
    <row r="832" spans="2:3" ht="16.5" customHeight="1" x14ac:dyDescent="0.2">
      <c r="B832" s="11"/>
      <c r="C832" s="11"/>
    </row>
    <row r="833" spans="2:3" ht="16.5" customHeight="1" x14ac:dyDescent="0.2">
      <c r="B833" s="11"/>
      <c r="C833" s="11"/>
    </row>
    <row r="834" spans="2:3" ht="16.5" customHeight="1" x14ac:dyDescent="0.2">
      <c r="B834" s="11"/>
      <c r="C834" s="11"/>
    </row>
    <row r="835" spans="2:3" ht="16.5" customHeight="1" x14ac:dyDescent="0.2">
      <c r="B835" s="11"/>
      <c r="C835" s="11"/>
    </row>
    <row r="836" spans="2:3" ht="16.5" customHeight="1" x14ac:dyDescent="0.2">
      <c r="B836" s="11"/>
      <c r="C836" s="11"/>
    </row>
    <row r="837" spans="2:3" ht="16.5" customHeight="1" x14ac:dyDescent="0.2">
      <c r="B837" s="11"/>
      <c r="C837" s="11"/>
    </row>
    <row r="838" spans="2:3" ht="16.5" customHeight="1" x14ac:dyDescent="0.2">
      <c r="B838" s="11"/>
      <c r="C838" s="11"/>
    </row>
    <row r="839" spans="2:3" ht="16.5" customHeight="1" x14ac:dyDescent="0.2">
      <c r="B839" s="11"/>
      <c r="C839" s="11"/>
    </row>
    <row r="840" spans="2:3" ht="16.5" customHeight="1" x14ac:dyDescent="0.2">
      <c r="B840" s="11"/>
      <c r="C840" s="11"/>
    </row>
    <row r="841" spans="2:3" ht="16.5" customHeight="1" x14ac:dyDescent="0.2">
      <c r="B841" s="11"/>
      <c r="C841" s="11"/>
    </row>
    <row r="842" spans="2:3" ht="16.5" customHeight="1" x14ac:dyDescent="0.2">
      <c r="B842" s="11"/>
      <c r="C842" s="11"/>
    </row>
    <row r="843" spans="2:3" ht="16.5" customHeight="1" x14ac:dyDescent="0.2">
      <c r="B843" s="11"/>
      <c r="C843" s="11"/>
    </row>
    <row r="844" spans="2:3" ht="16.5" customHeight="1" x14ac:dyDescent="0.2">
      <c r="B844" s="11"/>
      <c r="C844" s="11"/>
    </row>
    <row r="845" spans="2:3" ht="16.5" customHeight="1" x14ac:dyDescent="0.2">
      <c r="B845" s="11"/>
      <c r="C845" s="11"/>
    </row>
    <row r="846" spans="2:3" ht="16.5" customHeight="1" x14ac:dyDescent="0.2">
      <c r="B846" s="11"/>
      <c r="C846" s="11"/>
    </row>
    <row r="847" spans="2:3" ht="16.5" customHeight="1" x14ac:dyDescent="0.2">
      <c r="B847" s="11"/>
      <c r="C847" s="11"/>
    </row>
    <row r="848" spans="2:3" ht="16.5" customHeight="1" x14ac:dyDescent="0.2">
      <c r="B848" s="11"/>
      <c r="C848" s="11"/>
    </row>
    <row r="849" spans="2:3" ht="16.5" customHeight="1" x14ac:dyDescent="0.2">
      <c r="B849" s="11"/>
      <c r="C849" s="11"/>
    </row>
    <row r="850" spans="2:3" ht="16.5" customHeight="1" x14ac:dyDescent="0.2">
      <c r="B850" s="11"/>
      <c r="C850" s="11"/>
    </row>
    <row r="851" spans="2:3" ht="16.5" customHeight="1" x14ac:dyDescent="0.2">
      <c r="B851" s="11"/>
      <c r="C851" s="11"/>
    </row>
    <row r="852" spans="2:3" ht="16.5" customHeight="1" x14ac:dyDescent="0.2">
      <c r="B852" s="11"/>
      <c r="C852" s="11"/>
    </row>
    <row r="853" spans="2:3" ht="16.5" customHeight="1" x14ac:dyDescent="0.2">
      <c r="B853" s="11"/>
      <c r="C853" s="11"/>
    </row>
    <row r="854" spans="2:3" ht="16.5" customHeight="1" x14ac:dyDescent="0.2">
      <c r="B854" s="11"/>
      <c r="C854" s="11"/>
    </row>
    <row r="855" spans="2:3" ht="16.5" customHeight="1" x14ac:dyDescent="0.2">
      <c r="B855" s="11"/>
      <c r="C855" s="11"/>
    </row>
    <row r="856" spans="2:3" ht="16.5" customHeight="1" x14ac:dyDescent="0.2">
      <c r="B856" s="11"/>
      <c r="C856" s="11"/>
    </row>
    <row r="857" spans="2:3" ht="16.5" customHeight="1" x14ac:dyDescent="0.2">
      <c r="B857" s="11"/>
      <c r="C857" s="11"/>
    </row>
    <row r="858" spans="2:3" ht="16.5" customHeight="1" x14ac:dyDescent="0.2">
      <c r="B858" s="11"/>
      <c r="C858" s="11"/>
    </row>
    <row r="859" spans="2:3" ht="16.5" customHeight="1" x14ac:dyDescent="0.2">
      <c r="B859" s="11"/>
      <c r="C859" s="11"/>
    </row>
    <row r="860" spans="2:3" ht="16.5" customHeight="1" x14ac:dyDescent="0.2">
      <c r="B860" s="11"/>
      <c r="C860" s="11"/>
    </row>
    <row r="861" spans="2:3" ht="16.5" customHeight="1" x14ac:dyDescent="0.2">
      <c r="B861" s="11"/>
      <c r="C861" s="11"/>
    </row>
    <row r="862" spans="2:3" ht="16.5" customHeight="1" x14ac:dyDescent="0.2">
      <c r="B862" s="11"/>
      <c r="C862" s="11"/>
    </row>
    <row r="863" spans="2:3" ht="16.5" customHeight="1" x14ac:dyDescent="0.2">
      <c r="B863" s="11"/>
      <c r="C863" s="11"/>
    </row>
    <row r="864" spans="2:3" ht="16.5" customHeight="1" x14ac:dyDescent="0.2">
      <c r="B864" s="11"/>
      <c r="C864" s="11"/>
    </row>
    <row r="865" spans="2:3" ht="16.5" customHeight="1" x14ac:dyDescent="0.2">
      <c r="B865" s="11"/>
      <c r="C865" s="11"/>
    </row>
    <row r="866" spans="2:3" ht="16.5" customHeight="1" x14ac:dyDescent="0.2">
      <c r="B866" s="11"/>
      <c r="C866" s="11"/>
    </row>
    <row r="867" spans="2:3" ht="16.5" customHeight="1" x14ac:dyDescent="0.2">
      <c r="B867" s="11"/>
      <c r="C867" s="11"/>
    </row>
    <row r="868" spans="2:3" ht="16.5" customHeight="1" x14ac:dyDescent="0.2">
      <c r="B868" s="11"/>
      <c r="C868" s="11"/>
    </row>
    <row r="869" spans="2:3" ht="16.5" customHeight="1" x14ac:dyDescent="0.2">
      <c r="B869" s="11"/>
      <c r="C869" s="11"/>
    </row>
    <row r="870" spans="2:3" ht="16.5" customHeight="1" x14ac:dyDescent="0.2">
      <c r="B870" s="11"/>
      <c r="C870" s="11"/>
    </row>
    <row r="871" spans="2:3" ht="16.5" customHeight="1" x14ac:dyDescent="0.2">
      <c r="B871" s="11"/>
      <c r="C871" s="11"/>
    </row>
    <row r="872" spans="2:3" ht="16.5" customHeight="1" x14ac:dyDescent="0.2">
      <c r="B872" s="11"/>
      <c r="C872" s="11"/>
    </row>
    <row r="873" spans="2:3" ht="16.5" customHeight="1" x14ac:dyDescent="0.2">
      <c r="B873" s="11"/>
      <c r="C873" s="11"/>
    </row>
    <row r="874" spans="2:3" ht="16.5" customHeight="1" x14ac:dyDescent="0.2">
      <c r="B874" s="11"/>
      <c r="C874" s="11"/>
    </row>
    <row r="875" spans="2:3" ht="16.5" customHeight="1" x14ac:dyDescent="0.2">
      <c r="B875" s="11"/>
      <c r="C875" s="11"/>
    </row>
    <row r="876" spans="2:3" ht="16.5" customHeight="1" x14ac:dyDescent="0.2">
      <c r="B876" s="11"/>
      <c r="C876" s="11"/>
    </row>
    <row r="877" spans="2:3" ht="16.5" customHeight="1" x14ac:dyDescent="0.2">
      <c r="B877" s="11"/>
      <c r="C877" s="11"/>
    </row>
    <row r="878" spans="2:3" ht="16.5" customHeight="1" x14ac:dyDescent="0.2">
      <c r="B878" s="11"/>
      <c r="C878" s="11"/>
    </row>
    <row r="879" spans="2:3" ht="16.5" customHeight="1" x14ac:dyDescent="0.2">
      <c r="B879" s="11"/>
      <c r="C879" s="11"/>
    </row>
    <row r="880" spans="2:3" ht="16.5" customHeight="1" x14ac:dyDescent="0.2">
      <c r="B880" s="11"/>
      <c r="C880" s="11"/>
    </row>
    <row r="881" spans="2:3" ht="16.5" customHeight="1" x14ac:dyDescent="0.2">
      <c r="B881" s="11"/>
      <c r="C881" s="11"/>
    </row>
    <row r="882" spans="2:3" ht="16.5" customHeight="1" x14ac:dyDescent="0.2">
      <c r="B882" s="11"/>
      <c r="C882" s="11"/>
    </row>
    <row r="883" spans="2:3" ht="16.5" customHeight="1" x14ac:dyDescent="0.2">
      <c r="B883" s="11"/>
      <c r="C883" s="11"/>
    </row>
    <row r="884" spans="2:3" ht="16.5" customHeight="1" x14ac:dyDescent="0.2">
      <c r="B884" s="11"/>
      <c r="C884" s="11"/>
    </row>
    <row r="885" spans="2:3" ht="16.5" customHeight="1" x14ac:dyDescent="0.2">
      <c r="B885" s="11"/>
      <c r="C885" s="11"/>
    </row>
    <row r="886" spans="2:3" ht="16.5" customHeight="1" x14ac:dyDescent="0.2">
      <c r="B886" s="11"/>
      <c r="C886" s="11"/>
    </row>
    <row r="887" spans="2:3" ht="16.5" customHeight="1" x14ac:dyDescent="0.2">
      <c r="B887" s="11"/>
      <c r="C887" s="11"/>
    </row>
    <row r="888" spans="2:3" ht="16.5" customHeight="1" x14ac:dyDescent="0.2">
      <c r="B888" s="11"/>
      <c r="C888" s="11"/>
    </row>
    <row r="889" spans="2:3" ht="16.5" customHeight="1" x14ac:dyDescent="0.2">
      <c r="B889" s="11"/>
      <c r="C889" s="11"/>
    </row>
    <row r="890" spans="2:3" ht="16.5" customHeight="1" x14ac:dyDescent="0.2">
      <c r="B890" s="11"/>
      <c r="C890" s="11"/>
    </row>
    <row r="891" spans="2:3" ht="16.5" customHeight="1" x14ac:dyDescent="0.2">
      <c r="B891" s="11"/>
      <c r="C891" s="11"/>
    </row>
    <row r="892" spans="2:3" ht="16.5" customHeight="1" x14ac:dyDescent="0.2">
      <c r="B892" s="11"/>
      <c r="C892" s="11"/>
    </row>
    <row r="893" spans="2:3" ht="16.5" customHeight="1" x14ac:dyDescent="0.2">
      <c r="B893" s="11"/>
      <c r="C893" s="11"/>
    </row>
    <row r="894" spans="2:3" ht="16.5" customHeight="1" x14ac:dyDescent="0.2">
      <c r="B894" s="11"/>
      <c r="C894" s="11"/>
    </row>
    <row r="895" spans="2:3" ht="16.5" customHeight="1" x14ac:dyDescent="0.2">
      <c r="B895" s="11"/>
      <c r="C895" s="11"/>
    </row>
    <row r="896" spans="2:3" ht="16.5" customHeight="1" x14ac:dyDescent="0.2">
      <c r="B896" s="11"/>
      <c r="C896" s="11"/>
    </row>
    <row r="897" spans="2:3" ht="16.5" customHeight="1" x14ac:dyDescent="0.2">
      <c r="B897" s="11"/>
      <c r="C897" s="11"/>
    </row>
    <row r="898" spans="2:3" ht="16.5" customHeight="1" x14ac:dyDescent="0.2">
      <c r="B898" s="11"/>
      <c r="C898" s="11"/>
    </row>
    <row r="899" spans="2:3" ht="16.5" customHeight="1" x14ac:dyDescent="0.2">
      <c r="B899" s="11"/>
      <c r="C899" s="11"/>
    </row>
    <row r="900" spans="2:3" ht="16.5" customHeight="1" x14ac:dyDescent="0.2">
      <c r="B900" s="11"/>
      <c r="C900" s="11"/>
    </row>
    <row r="901" spans="2:3" ht="16.5" customHeight="1" x14ac:dyDescent="0.2">
      <c r="B901" s="11"/>
      <c r="C901" s="11"/>
    </row>
    <row r="902" spans="2:3" ht="16.5" customHeight="1" x14ac:dyDescent="0.2">
      <c r="B902" s="11"/>
      <c r="C902" s="11"/>
    </row>
    <row r="903" spans="2:3" ht="16.5" customHeight="1" x14ac:dyDescent="0.2">
      <c r="B903" s="11"/>
      <c r="C903" s="11"/>
    </row>
    <row r="904" spans="2:3" ht="16.5" customHeight="1" x14ac:dyDescent="0.2">
      <c r="B904" s="11"/>
      <c r="C904" s="11"/>
    </row>
    <row r="905" spans="2:3" ht="16.5" customHeight="1" x14ac:dyDescent="0.2">
      <c r="B905" s="11"/>
      <c r="C905" s="11"/>
    </row>
    <row r="906" spans="2:3" ht="16.5" customHeight="1" x14ac:dyDescent="0.2">
      <c r="B906" s="11"/>
      <c r="C906" s="11"/>
    </row>
    <row r="907" spans="2:3" ht="16.5" customHeight="1" x14ac:dyDescent="0.2">
      <c r="B907" s="11"/>
      <c r="C907" s="11"/>
    </row>
    <row r="908" spans="2:3" ht="16.5" customHeight="1" x14ac:dyDescent="0.2">
      <c r="B908" s="11"/>
      <c r="C908" s="11"/>
    </row>
    <row r="909" spans="2:3" ht="16.5" customHeight="1" x14ac:dyDescent="0.2">
      <c r="B909" s="11"/>
      <c r="C909" s="11"/>
    </row>
    <row r="910" spans="2:3" ht="16.5" customHeight="1" x14ac:dyDescent="0.2">
      <c r="B910" s="11"/>
      <c r="C910" s="11"/>
    </row>
    <row r="911" spans="2:3" ht="16.5" customHeight="1" x14ac:dyDescent="0.2">
      <c r="B911" s="11"/>
      <c r="C911" s="11"/>
    </row>
    <row r="912" spans="2:3" ht="16.5" customHeight="1" x14ac:dyDescent="0.2">
      <c r="B912" s="11"/>
      <c r="C912" s="11"/>
    </row>
    <row r="913" spans="2:3" ht="16.5" customHeight="1" x14ac:dyDescent="0.2">
      <c r="B913" s="11"/>
      <c r="C913" s="11"/>
    </row>
    <row r="914" spans="2:3" ht="16.5" customHeight="1" x14ac:dyDescent="0.2">
      <c r="B914" s="11"/>
      <c r="C914" s="11"/>
    </row>
    <row r="915" spans="2:3" ht="16.5" customHeight="1" x14ac:dyDescent="0.2">
      <c r="B915" s="11"/>
      <c r="C915" s="11"/>
    </row>
    <row r="916" spans="2:3" ht="16.5" customHeight="1" x14ac:dyDescent="0.2">
      <c r="B916" s="11"/>
      <c r="C916" s="11"/>
    </row>
    <row r="917" spans="2:3" ht="16.5" customHeight="1" x14ac:dyDescent="0.2">
      <c r="B917" s="11"/>
      <c r="C917" s="11"/>
    </row>
    <row r="918" spans="2:3" ht="16.5" customHeight="1" x14ac:dyDescent="0.2">
      <c r="B918" s="11"/>
      <c r="C918" s="11"/>
    </row>
    <row r="919" spans="2:3" ht="16.5" customHeight="1" x14ac:dyDescent="0.2">
      <c r="B919" s="11"/>
      <c r="C919" s="11"/>
    </row>
    <row r="920" spans="2:3" ht="16.5" customHeight="1" x14ac:dyDescent="0.2">
      <c r="B920" s="11"/>
      <c r="C920" s="11"/>
    </row>
    <row r="921" spans="2:3" ht="16.5" customHeight="1" x14ac:dyDescent="0.2">
      <c r="B921" s="11"/>
      <c r="C921" s="11"/>
    </row>
    <row r="922" spans="2:3" ht="16.5" customHeight="1" x14ac:dyDescent="0.2">
      <c r="B922" s="11"/>
      <c r="C922" s="11"/>
    </row>
    <row r="923" spans="2:3" ht="16.5" customHeight="1" x14ac:dyDescent="0.2">
      <c r="B923" s="11"/>
      <c r="C923" s="11"/>
    </row>
    <row r="924" spans="2:3" ht="16.5" customHeight="1" x14ac:dyDescent="0.2">
      <c r="B924" s="11"/>
      <c r="C924" s="11"/>
    </row>
    <row r="925" spans="2:3" ht="16.5" customHeight="1" x14ac:dyDescent="0.2">
      <c r="B925" s="11"/>
      <c r="C925" s="11"/>
    </row>
    <row r="926" spans="2:3" ht="16.5" customHeight="1" x14ac:dyDescent="0.2">
      <c r="B926" s="11"/>
      <c r="C926" s="11"/>
    </row>
    <row r="927" spans="2:3" ht="16.5" customHeight="1" x14ac:dyDescent="0.2">
      <c r="B927" s="11"/>
      <c r="C927" s="11"/>
    </row>
    <row r="928" spans="2:3" ht="16.5" customHeight="1" x14ac:dyDescent="0.2">
      <c r="B928" s="11"/>
      <c r="C928" s="11"/>
    </row>
    <row r="929" spans="2:3" ht="16.5" customHeight="1" x14ac:dyDescent="0.2">
      <c r="B929" s="11"/>
      <c r="C929" s="11"/>
    </row>
    <row r="930" spans="2:3" ht="16.5" customHeight="1" x14ac:dyDescent="0.2">
      <c r="B930" s="11"/>
      <c r="C930" s="11"/>
    </row>
    <row r="931" spans="2:3" ht="16.5" customHeight="1" x14ac:dyDescent="0.2">
      <c r="B931" s="11"/>
      <c r="C931" s="11"/>
    </row>
    <row r="932" spans="2:3" ht="16.5" customHeight="1" x14ac:dyDescent="0.2">
      <c r="B932" s="11"/>
      <c r="C932" s="11"/>
    </row>
    <row r="933" spans="2:3" ht="16.5" customHeight="1" x14ac:dyDescent="0.2">
      <c r="B933" s="11"/>
      <c r="C933" s="11"/>
    </row>
    <row r="934" spans="2:3" ht="16.5" customHeight="1" x14ac:dyDescent="0.2">
      <c r="B934" s="11"/>
      <c r="C934" s="11"/>
    </row>
    <row r="935" spans="2:3" ht="16.5" customHeight="1" x14ac:dyDescent="0.2">
      <c r="B935" s="11"/>
      <c r="C935" s="11"/>
    </row>
    <row r="936" spans="2:3" ht="16.5" customHeight="1" x14ac:dyDescent="0.2">
      <c r="B936" s="11"/>
      <c r="C936" s="11"/>
    </row>
    <row r="937" spans="2:3" ht="16.5" customHeight="1" x14ac:dyDescent="0.2">
      <c r="B937" s="11"/>
      <c r="C937" s="11"/>
    </row>
    <row r="938" spans="2:3" ht="16.5" customHeight="1" x14ac:dyDescent="0.2">
      <c r="B938" s="11"/>
      <c r="C938" s="11"/>
    </row>
    <row r="939" spans="2:3" ht="16.5" customHeight="1" x14ac:dyDescent="0.2">
      <c r="B939" s="11"/>
      <c r="C939" s="11"/>
    </row>
    <row r="940" spans="2:3" ht="16.5" customHeight="1" x14ac:dyDescent="0.2">
      <c r="B940" s="11"/>
      <c r="C940" s="11"/>
    </row>
    <row r="941" spans="2:3" ht="16.5" customHeight="1" x14ac:dyDescent="0.2">
      <c r="B941" s="11"/>
      <c r="C941" s="11"/>
    </row>
    <row r="942" spans="2:3" ht="16.5" customHeight="1" x14ac:dyDescent="0.2">
      <c r="B942" s="11"/>
      <c r="C942" s="11"/>
    </row>
    <row r="943" spans="2:3" ht="16.5" customHeight="1" x14ac:dyDescent="0.2">
      <c r="B943" s="11"/>
      <c r="C943" s="11"/>
    </row>
    <row r="944" spans="2:3" ht="16.5" customHeight="1" x14ac:dyDescent="0.2">
      <c r="B944" s="11"/>
      <c r="C944" s="11"/>
    </row>
    <row r="945" spans="2:3" ht="16.5" customHeight="1" x14ac:dyDescent="0.2">
      <c r="B945" s="11"/>
      <c r="C945" s="11"/>
    </row>
    <row r="946" spans="2:3" ht="16.5" customHeight="1" x14ac:dyDescent="0.2">
      <c r="B946" s="11"/>
      <c r="C946" s="11"/>
    </row>
    <row r="947" spans="2:3" ht="16.5" customHeight="1" x14ac:dyDescent="0.2">
      <c r="B947" s="11"/>
      <c r="C947" s="11"/>
    </row>
    <row r="948" spans="2:3" ht="16.5" customHeight="1" x14ac:dyDescent="0.2">
      <c r="B948" s="11"/>
      <c r="C948" s="11"/>
    </row>
    <row r="949" spans="2:3" ht="16.5" customHeight="1" x14ac:dyDescent="0.2">
      <c r="B949" s="11"/>
      <c r="C949" s="11"/>
    </row>
    <row r="950" spans="2:3" ht="16.5" customHeight="1" x14ac:dyDescent="0.2">
      <c r="B950" s="11"/>
      <c r="C950" s="11"/>
    </row>
    <row r="951" spans="2:3" ht="16.5" customHeight="1" x14ac:dyDescent="0.2">
      <c r="B951" s="11"/>
      <c r="C951" s="11"/>
    </row>
    <row r="952" spans="2:3" ht="16.5" customHeight="1" x14ac:dyDescent="0.2">
      <c r="B952" s="11"/>
      <c r="C952" s="11"/>
    </row>
    <row r="953" spans="2:3" ht="16.5" customHeight="1" x14ac:dyDescent="0.2">
      <c r="B953" s="11"/>
      <c r="C953" s="11"/>
    </row>
    <row r="954" spans="2:3" ht="16.5" customHeight="1" x14ac:dyDescent="0.2">
      <c r="B954" s="11"/>
      <c r="C954" s="11"/>
    </row>
    <row r="955" spans="2:3" ht="16.5" customHeight="1" x14ac:dyDescent="0.2">
      <c r="B955" s="11"/>
      <c r="C955" s="11"/>
    </row>
    <row r="956" spans="2:3" ht="16.5" customHeight="1" x14ac:dyDescent="0.2">
      <c r="B956" s="11"/>
      <c r="C956" s="11"/>
    </row>
    <row r="957" spans="2:3" ht="16.5" customHeight="1" x14ac:dyDescent="0.2">
      <c r="B957" s="11"/>
      <c r="C957" s="11"/>
    </row>
    <row r="958" spans="2:3" ht="16.5" customHeight="1" x14ac:dyDescent="0.2">
      <c r="B958" s="11"/>
      <c r="C958" s="11"/>
    </row>
    <row r="959" spans="2:3" ht="16.5" customHeight="1" x14ac:dyDescent="0.2">
      <c r="B959" s="11"/>
      <c r="C959" s="11"/>
    </row>
    <row r="960" spans="2:3" ht="16.5" customHeight="1" x14ac:dyDescent="0.2">
      <c r="B960" s="11"/>
      <c r="C960" s="11"/>
    </row>
    <row r="961" spans="2:3" ht="16.5" customHeight="1" x14ac:dyDescent="0.2">
      <c r="B961" s="11"/>
      <c r="C961" s="11"/>
    </row>
    <row r="962" spans="2:3" ht="16.5" customHeight="1" x14ac:dyDescent="0.2">
      <c r="B962" s="11"/>
      <c r="C962" s="11"/>
    </row>
    <row r="963" spans="2:3" ht="16.5" customHeight="1" x14ac:dyDescent="0.2">
      <c r="B963" s="11"/>
      <c r="C963" s="11"/>
    </row>
    <row r="964" spans="2:3" ht="16.5" customHeight="1" x14ac:dyDescent="0.2">
      <c r="B964" s="11"/>
      <c r="C964" s="11"/>
    </row>
    <row r="965" spans="2:3" ht="16.5" customHeight="1" x14ac:dyDescent="0.2">
      <c r="B965" s="11"/>
      <c r="C965" s="11"/>
    </row>
    <row r="966" spans="2:3" ht="16.5" customHeight="1" x14ac:dyDescent="0.2">
      <c r="B966" s="11"/>
      <c r="C966" s="11"/>
    </row>
    <row r="967" spans="2:3" ht="16.5" customHeight="1" x14ac:dyDescent="0.2">
      <c r="B967" s="11"/>
      <c r="C967" s="11"/>
    </row>
    <row r="968" spans="2:3" ht="16.5" customHeight="1" x14ac:dyDescent="0.2">
      <c r="B968" s="11"/>
      <c r="C968" s="11"/>
    </row>
    <row r="969" spans="2:3" ht="16.5" customHeight="1" x14ac:dyDescent="0.2">
      <c r="B969" s="11"/>
      <c r="C969" s="11"/>
    </row>
    <row r="970" spans="2:3" ht="16.5" customHeight="1" x14ac:dyDescent="0.2">
      <c r="B970" s="11"/>
      <c r="C970" s="11"/>
    </row>
    <row r="971" spans="2:3" ht="16.5" customHeight="1" x14ac:dyDescent="0.2">
      <c r="B971" s="11"/>
      <c r="C971" s="11"/>
    </row>
    <row r="972" spans="2:3" ht="16.5" customHeight="1" x14ac:dyDescent="0.2">
      <c r="B972" s="11"/>
      <c r="C972" s="11"/>
    </row>
    <row r="973" spans="2:3" ht="16.5" customHeight="1" x14ac:dyDescent="0.2">
      <c r="B973" s="11"/>
      <c r="C973" s="11"/>
    </row>
    <row r="974" spans="2:3" ht="16.5" customHeight="1" x14ac:dyDescent="0.2">
      <c r="B974" s="11"/>
      <c r="C974" s="11"/>
    </row>
    <row r="975" spans="2:3" ht="16.5" customHeight="1" x14ac:dyDescent="0.2">
      <c r="B975" s="11"/>
      <c r="C975" s="11"/>
    </row>
    <row r="976" spans="2:3" ht="16.5" customHeight="1" x14ac:dyDescent="0.2">
      <c r="B976" s="11"/>
      <c r="C976" s="11"/>
    </row>
    <row r="977" spans="2:3" ht="16.5" customHeight="1" x14ac:dyDescent="0.2">
      <c r="B977" s="11"/>
      <c r="C977" s="11"/>
    </row>
    <row r="978" spans="2:3" ht="16.5" customHeight="1" x14ac:dyDescent="0.2">
      <c r="B978" s="11"/>
      <c r="C978" s="11"/>
    </row>
    <row r="979" spans="2:3" ht="16.5" customHeight="1" x14ac:dyDescent="0.2">
      <c r="B979" s="11"/>
      <c r="C979" s="11"/>
    </row>
    <row r="980" spans="2:3" ht="16.5" customHeight="1" x14ac:dyDescent="0.2">
      <c r="B980" s="11"/>
      <c r="C980" s="11"/>
    </row>
    <row r="981" spans="2:3" ht="16.5" customHeight="1" x14ac:dyDescent="0.2">
      <c r="B981" s="11"/>
      <c r="C981" s="11"/>
    </row>
    <row r="982" spans="2:3" ht="16.5" customHeight="1" x14ac:dyDescent="0.2">
      <c r="B982" s="11"/>
      <c r="C982" s="11"/>
    </row>
    <row r="983" spans="2:3" ht="16.5" customHeight="1" x14ac:dyDescent="0.2">
      <c r="B983" s="11"/>
      <c r="C983" s="11"/>
    </row>
    <row r="984" spans="2:3" ht="16.5" customHeight="1" x14ac:dyDescent="0.2">
      <c r="B984" s="11"/>
      <c r="C984" s="11"/>
    </row>
    <row r="985" spans="2:3" ht="16.5" customHeight="1" x14ac:dyDescent="0.2">
      <c r="B985" s="11"/>
      <c r="C985" s="11"/>
    </row>
    <row r="986" spans="2:3" ht="16.5" customHeight="1" x14ac:dyDescent="0.2">
      <c r="B986" s="11"/>
      <c r="C986" s="11"/>
    </row>
    <row r="987" spans="2:3" ht="16.5" customHeight="1" x14ac:dyDescent="0.2">
      <c r="B987" s="11"/>
      <c r="C987" s="11"/>
    </row>
    <row r="988" spans="2:3" ht="16.5" customHeight="1" x14ac:dyDescent="0.2">
      <c r="B988" s="11"/>
      <c r="C988" s="11"/>
    </row>
    <row r="989" spans="2:3" ht="16.5" customHeight="1" x14ac:dyDescent="0.2">
      <c r="B989" s="11"/>
      <c r="C989" s="11"/>
    </row>
    <row r="990" spans="2:3" ht="16.5" customHeight="1" x14ac:dyDescent="0.2">
      <c r="B990" s="11"/>
      <c r="C990" s="11"/>
    </row>
    <row r="991" spans="2:3" ht="16.5" customHeight="1" x14ac:dyDescent="0.2">
      <c r="B991" s="11"/>
      <c r="C991" s="11"/>
    </row>
    <row r="992" spans="2:3" ht="16.5" customHeight="1" x14ac:dyDescent="0.2">
      <c r="B992" s="11"/>
      <c r="C992" s="11"/>
    </row>
    <row r="993" spans="2:3" ht="16.5" customHeight="1" x14ac:dyDescent="0.2">
      <c r="B993" s="11"/>
      <c r="C993" s="11"/>
    </row>
    <row r="994" spans="2:3" ht="16.5" customHeight="1" x14ac:dyDescent="0.2">
      <c r="B994" s="11"/>
      <c r="C994" s="11"/>
    </row>
    <row r="995" spans="2:3" ht="16.5" customHeight="1" x14ac:dyDescent="0.2">
      <c r="B995" s="11"/>
      <c r="C995" s="11"/>
    </row>
    <row r="996" spans="2:3" ht="16.5" customHeight="1" x14ac:dyDescent="0.2">
      <c r="B996" s="11"/>
      <c r="C996" s="11"/>
    </row>
    <row r="997" spans="2:3" ht="16.5" customHeight="1" x14ac:dyDescent="0.2">
      <c r="B997" s="11"/>
      <c r="C997" s="11"/>
    </row>
    <row r="998" spans="2:3" ht="16.5" customHeight="1" x14ac:dyDescent="0.2">
      <c r="B998" s="11"/>
      <c r="C998" s="11"/>
    </row>
  </sheetData>
  <autoFilter ref="A1:U86" xr:uid="{1E3B7059-ED86-4128-8D55-0EE7F0DEC41D}"/>
  <conditionalFormatting sqref="A1:I1">
    <cfRule type="cellIs" dxfId="1" priority="1" operator="equal">
      <formula>0</formula>
    </cfRule>
  </conditionalFormatting>
  <conditionalFormatting sqref="N1:Z1">
    <cfRule type="cellIs" dxfId="0" priority="2" operator="equal">
      <formula>0</formula>
    </cfRule>
  </conditionalFormatting>
  <hyperlinks>
    <hyperlink ref="U42" r:id="rId1" xr:uid="{812B7600-85A1-48B8-8EED-2C262A2DECC3}"/>
    <hyperlink ref="U43" r:id="rId2" xr:uid="{2537628C-6D7C-47F1-9404-EB1C098CF4AB}"/>
    <hyperlink ref="U44" r:id="rId3" xr:uid="{B309B365-8086-465B-B5E5-8EBFA9C74517}"/>
    <hyperlink ref="U45" r:id="rId4" xr:uid="{C3B6B983-F110-4DED-8929-3850ED70FC43}"/>
    <hyperlink ref="U46" r:id="rId5" xr:uid="{0EE57C15-2A73-4869-BF1E-638079BC11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7574-DC5C-482A-8F1C-073209DC7935}">
  <dimension ref="A1:AK617"/>
  <sheetViews>
    <sheetView workbookViewId="0">
      <pane xSplit="3" ySplit="1" topLeftCell="D130" activePane="bottomRight" state="frozen"/>
      <selection pane="topRight" activeCell="D1" sqref="D1"/>
      <selection pane="bottomLeft" activeCell="A2" sqref="A2"/>
      <selection pane="bottomRight" activeCell="E133" sqref="E133"/>
    </sheetView>
  </sheetViews>
  <sheetFormatPr baseColWidth="10" defaultColWidth="9" defaultRowHeight="16" x14ac:dyDescent="0.2"/>
  <cols>
    <col min="1" max="1" width="9" style="24"/>
    <col min="2" max="2" width="5" style="24" bestFit="1" customWidth="1"/>
    <col min="3" max="3" width="17" style="24" customWidth="1"/>
    <col min="4" max="4" width="26.5" style="24" customWidth="1"/>
    <col min="5" max="5" width="26.83203125" style="24" customWidth="1"/>
    <col min="6" max="6" width="24.33203125" style="24" customWidth="1"/>
    <col min="7" max="7" width="10.33203125" style="25" customWidth="1"/>
    <col min="8" max="8" width="9.6640625" style="25" customWidth="1"/>
    <col min="9" max="9" width="9.33203125" style="25" bestFit="1" customWidth="1"/>
    <col min="10" max="16384" width="9" style="24"/>
  </cols>
  <sheetData>
    <row r="1" spans="1:37" x14ac:dyDescent="0.2">
      <c r="A1" s="24" t="s">
        <v>0</v>
      </c>
      <c r="B1" s="24" t="s">
        <v>1</v>
      </c>
      <c r="C1" s="24" t="s">
        <v>2</v>
      </c>
      <c r="D1" s="24" t="s">
        <v>3</v>
      </c>
      <c r="E1" s="24" t="s">
        <v>4</v>
      </c>
      <c r="F1" s="24" t="s">
        <v>5</v>
      </c>
      <c r="G1" s="25" t="s">
        <v>6</v>
      </c>
      <c r="H1" s="25" t="s">
        <v>7</v>
      </c>
      <c r="I1" s="25" t="s">
        <v>8</v>
      </c>
      <c r="J1" s="24" t="s">
        <v>9</v>
      </c>
      <c r="K1" s="24" t="s">
        <v>10</v>
      </c>
      <c r="L1" s="24" t="s">
        <v>11</v>
      </c>
      <c r="M1" s="24" t="s">
        <v>12</v>
      </c>
      <c r="N1" s="24" t="s">
        <v>13</v>
      </c>
      <c r="O1" s="24" t="s">
        <v>14</v>
      </c>
      <c r="P1" s="24" t="s">
        <v>15</v>
      </c>
      <c r="Q1" s="24" t="s">
        <v>475</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row>
    <row r="2" spans="1:37" x14ac:dyDescent="0.2">
      <c r="A2" s="24" t="s">
        <v>32</v>
      </c>
      <c r="B2" s="24">
        <v>2019</v>
      </c>
      <c r="C2" s="24" t="s">
        <v>287</v>
      </c>
      <c r="D2" s="24" t="s">
        <v>265</v>
      </c>
      <c r="E2" s="24" t="s">
        <v>264</v>
      </c>
      <c r="F2" s="24" t="s">
        <v>289</v>
      </c>
      <c r="G2" s="27">
        <v>613</v>
      </c>
      <c r="H2" s="25">
        <f>G2/3.839375</f>
        <v>159.66140322318086</v>
      </c>
      <c r="I2" s="27">
        <v>48</v>
      </c>
      <c r="AF2" s="32" t="s">
        <v>446</v>
      </c>
      <c r="AK2" s="24" t="s">
        <v>430</v>
      </c>
    </row>
    <row r="3" spans="1:37" x14ac:dyDescent="0.2">
      <c r="A3" s="24" t="s">
        <v>32</v>
      </c>
      <c r="B3" s="24">
        <v>2020</v>
      </c>
      <c r="C3" s="24" t="s">
        <v>287</v>
      </c>
      <c r="D3" s="24" t="s">
        <v>265</v>
      </c>
      <c r="E3" s="24" t="s">
        <v>264</v>
      </c>
      <c r="F3" s="24" t="s">
        <v>289</v>
      </c>
      <c r="G3" s="27">
        <v>817</v>
      </c>
      <c r="H3" s="25">
        <f>G3/3.89974166666667</f>
        <v>209.50105669392613</v>
      </c>
      <c r="I3" s="27">
        <v>48</v>
      </c>
      <c r="AF3" s="32" t="s">
        <v>446</v>
      </c>
      <c r="AK3" s="24" t="s">
        <v>431</v>
      </c>
    </row>
    <row r="4" spans="1:37" x14ac:dyDescent="0.2">
      <c r="A4" s="24" t="s">
        <v>32</v>
      </c>
      <c r="B4" s="24">
        <v>2021</v>
      </c>
      <c r="C4" s="24" t="s">
        <v>287</v>
      </c>
      <c r="D4" s="24" t="s">
        <v>265</v>
      </c>
      <c r="E4" s="24" t="s">
        <v>264</v>
      </c>
      <c r="F4" s="24" t="s">
        <v>289</v>
      </c>
      <c r="G4" s="27">
        <v>980</v>
      </c>
      <c r="H4" s="25">
        <f>G4/3.86191666666667</f>
        <v>253.76000690503398</v>
      </c>
      <c r="I4" s="27">
        <v>47</v>
      </c>
      <c r="AF4" s="32" t="s">
        <v>446</v>
      </c>
      <c r="AK4" s="24" t="s">
        <v>432</v>
      </c>
    </row>
    <row r="5" spans="1:37" x14ac:dyDescent="0.2">
      <c r="A5" s="24" t="s">
        <v>32</v>
      </c>
      <c r="B5" s="24">
        <v>2022</v>
      </c>
      <c r="C5" s="24" t="s">
        <v>287</v>
      </c>
      <c r="D5" s="24" t="s">
        <v>265</v>
      </c>
      <c r="E5" s="24" t="s">
        <v>264</v>
      </c>
      <c r="F5" s="24" t="s">
        <v>289</v>
      </c>
      <c r="G5" s="27">
        <v>1304</v>
      </c>
      <c r="H5" s="25">
        <f>G5/4.45775833333333</f>
        <v>292.52370866522995</v>
      </c>
      <c r="I5" s="27">
        <v>51</v>
      </c>
      <c r="AF5" s="32" t="s">
        <v>446</v>
      </c>
      <c r="AK5" s="24" t="s">
        <v>433</v>
      </c>
    </row>
    <row r="6" spans="1:37" x14ac:dyDescent="0.2">
      <c r="A6" s="24" t="s">
        <v>32</v>
      </c>
      <c r="B6" s="24">
        <v>2023</v>
      </c>
      <c r="C6" s="24" t="s">
        <v>287</v>
      </c>
      <c r="D6" s="24" t="s">
        <v>265</v>
      </c>
      <c r="E6" s="24" t="s">
        <v>264</v>
      </c>
      <c r="F6" s="24" t="s">
        <v>289</v>
      </c>
      <c r="G6" s="27">
        <v>1431</v>
      </c>
      <c r="H6" s="25">
        <f>G6/4.20366666666667</f>
        <v>340.41709618586918</v>
      </c>
      <c r="I6" s="27">
        <v>53</v>
      </c>
      <c r="AF6" s="32" t="s">
        <v>446</v>
      </c>
      <c r="AK6" s="24" t="s">
        <v>434</v>
      </c>
    </row>
    <row r="7" spans="1:37" x14ac:dyDescent="0.2">
      <c r="A7" s="24" t="s">
        <v>32</v>
      </c>
      <c r="B7" s="24">
        <v>2019</v>
      </c>
      <c r="C7" s="24" t="s">
        <v>287</v>
      </c>
      <c r="D7" s="24" t="s">
        <v>383</v>
      </c>
      <c r="E7" s="24" t="s">
        <v>243</v>
      </c>
      <c r="F7" s="24" t="s">
        <v>288</v>
      </c>
      <c r="G7" s="27">
        <v>659</v>
      </c>
      <c r="H7" s="25">
        <f>G7/3.839375</f>
        <v>171.6425199413967</v>
      </c>
      <c r="I7" s="27">
        <v>52</v>
      </c>
      <c r="AF7" s="32" t="s">
        <v>446</v>
      </c>
      <c r="AK7" s="24" t="s">
        <v>435</v>
      </c>
    </row>
    <row r="8" spans="1:37" x14ac:dyDescent="0.2">
      <c r="A8" s="24" t="s">
        <v>32</v>
      </c>
      <c r="B8" s="24">
        <v>2020</v>
      </c>
      <c r="C8" s="24" t="s">
        <v>287</v>
      </c>
      <c r="D8" s="24" t="s">
        <v>383</v>
      </c>
      <c r="E8" s="24" t="s">
        <v>243</v>
      </c>
      <c r="F8" s="24" t="s">
        <v>288</v>
      </c>
      <c r="G8" s="27">
        <v>886</v>
      </c>
      <c r="H8" s="25">
        <f>G8/3.89974166666667</f>
        <v>227.19453639023078</v>
      </c>
      <c r="I8" s="27">
        <v>52</v>
      </c>
      <c r="AF8" s="32" t="s">
        <v>446</v>
      </c>
      <c r="AK8" s="24" t="s">
        <v>436</v>
      </c>
    </row>
    <row r="9" spans="1:37" x14ac:dyDescent="0.2">
      <c r="A9" s="24" t="s">
        <v>32</v>
      </c>
      <c r="B9" s="24">
        <v>2021</v>
      </c>
      <c r="C9" s="24" t="s">
        <v>287</v>
      </c>
      <c r="D9" s="24" t="s">
        <v>383</v>
      </c>
      <c r="E9" s="24" t="s">
        <v>243</v>
      </c>
      <c r="F9" s="24" t="s">
        <v>288</v>
      </c>
      <c r="G9" s="27">
        <v>1093</v>
      </c>
      <c r="H9" s="25">
        <f>G9/3.86191666666667</f>
        <v>283.0200893338797</v>
      </c>
      <c r="I9" s="27">
        <v>53</v>
      </c>
      <c r="AF9" s="32" t="s">
        <v>446</v>
      </c>
    </row>
    <row r="10" spans="1:37" x14ac:dyDescent="0.2">
      <c r="A10" s="24" t="s">
        <v>32</v>
      </c>
      <c r="B10" s="24">
        <v>2022</v>
      </c>
      <c r="C10" s="24" t="s">
        <v>287</v>
      </c>
      <c r="D10" s="24" t="s">
        <v>383</v>
      </c>
      <c r="E10" s="24" t="s">
        <v>243</v>
      </c>
      <c r="F10" s="24" t="s">
        <v>288</v>
      </c>
      <c r="G10" s="27">
        <v>1233</v>
      </c>
      <c r="H10" s="25">
        <f>G10/4.45775833333333</f>
        <v>276.59642084680104</v>
      </c>
      <c r="I10" s="27">
        <v>49</v>
      </c>
      <c r="AF10" s="32" t="s">
        <v>446</v>
      </c>
    </row>
    <row r="11" spans="1:37" x14ac:dyDescent="0.2">
      <c r="A11" s="24" t="s">
        <v>32</v>
      </c>
      <c r="B11" s="24">
        <v>2023</v>
      </c>
      <c r="C11" s="24" t="s">
        <v>287</v>
      </c>
      <c r="D11" s="24" t="s">
        <v>383</v>
      </c>
      <c r="E11" s="24" t="s">
        <v>243</v>
      </c>
      <c r="F11" s="24" t="s">
        <v>288</v>
      </c>
      <c r="G11" s="27">
        <v>1279</v>
      </c>
      <c r="H11" s="25">
        <f>G11/4.20366666666667</f>
        <v>304.25818729680412</v>
      </c>
      <c r="I11" s="27">
        <v>47</v>
      </c>
      <c r="AF11" s="32" t="s">
        <v>446</v>
      </c>
    </row>
    <row r="12" spans="1:37" x14ac:dyDescent="0.2">
      <c r="A12" s="24" t="s">
        <v>32</v>
      </c>
      <c r="B12" s="24">
        <v>2019</v>
      </c>
      <c r="C12" s="24" t="s">
        <v>208</v>
      </c>
      <c r="D12" s="24" t="s">
        <v>384</v>
      </c>
      <c r="E12" s="24" t="s">
        <v>384</v>
      </c>
      <c r="G12" s="35">
        <v>63.5</v>
      </c>
      <c r="H12" s="25">
        <f>G12/3.839375</f>
        <v>16.539150252319715</v>
      </c>
      <c r="I12" s="35">
        <v>2.71</v>
      </c>
      <c r="AF12" s="24" t="s">
        <v>214</v>
      </c>
    </row>
    <row r="13" spans="1:37" x14ac:dyDescent="0.2">
      <c r="A13" s="24" t="s">
        <v>32</v>
      </c>
      <c r="B13" s="24">
        <v>2020</v>
      </c>
      <c r="C13" s="24" t="s">
        <v>208</v>
      </c>
      <c r="D13" s="24" t="s">
        <v>384</v>
      </c>
      <c r="E13" s="24" t="s">
        <v>384</v>
      </c>
      <c r="G13" s="35">
        <v>48.9</v>
      </c>
      <c r="H13" s="25">
        <f>G13/3.89974166666667</f>
        <v>12.539292132598515</v>
      </c>
      <c r="I13" s="35">
        <v>1.9</v>
      </c>
      <c r="AF13" s="24" t="s">
        <v>221</v>
      </c>
    </row>
    <row r="14" spans="1:37" x14ac:dyDescent="0.2">
      <c r="A14" s="24" t="s">
        <v>32</v>
      </c>
      <c r="B14" s="24">
        <v>2021</v>
      </c>
      <c r="C14" s="24" t="s">
        <v>208</v>
      </c>
      <c r="D14" s="24" t="s">
        <v>384</v>
      </c>
      <c r="E14" s="24" t="s">
        <v>384</v>
      </c>
      <c r="G14" s="35">
        <v>48.6</v>
      </c>
      <c r="H14" s="25">
        <f>G14/3.86191666666667</f>
        <v>12.584424832229235</v>
      </c>
      <c r="I14" s="35">
        <v>1.62</v>
      </c>
      <c r="AF14" s="24" t="s">
        <v>222</v>
      </c>
    </row>
    <row r="15" spans="1:37" x14ac:dyDescent="0.2">
      <c r="A15" s="24" t="s">
        <v>32</v>
      </c>
      <c r="B15" s="24">
        <v>2022</v>
      </c>
      <c r="C15" s="24" t="s">
        <v>208</v>
      </c>
      <c r="D15" s="24" t="s">
        <v>384</v>
      </c>
      <c r="E15" s="24" t="s">
        <v>384</v>
      </c>
      <c r="G15" s="35">
        <v>73</v>
      </c>
      <c r="H15" s="25">
        <f>G15/4.45775833333333</f>
        <v>16.375943813314255</v>
      </c>
      <c r="I15" s="35">
        <v>2.39</v>
      </c>
      <c r="AF15" s="24" t="s">
        <v>227</v>
      </c>
    </row>
    <row r="16" spans="1:37" x14ac:dyDescent="0.2">
      <c r="A16" s="24" t="s">
        <v>32</v>
      </c>
      <c r="B16" s="24">
        <v>2023</v>
      </c>
      <c r="C16" s="24" t="s">
        <v>208</v>
      </c>
      <c r="D16" s="24" t="s">
        <v>384</v>
      </c>
      <c r="E16" s="24" t="s">
        <v>384</v>
      </c>
      <c r="G16" s="35">
        <v>73.599999999999994</v>
      </c>
      <c r="H16" s="25">
        <f>G16/4.20366666666667</f>
        <v>17.508524304178874</v>
      </c>
      <c r="I16" s="35">
        <v>2.38</v>
      </c>
      <c r="AF16" s="24" t="s">
        <v>237</v>
      </c>
    </row>
    <row r="17" spans="1:32" x14ac:dyDescent="0.2">
      <c r="A17" s="24" t="s">
        <v>32</v>
      </c>
      <c r="B17" s="24">
        <v>2019</v>
      </c>
      <c r="C17" s="24" t="s">
        <v>208</v>
      </c>
      <c r="D17" s="24" t="s">
        <v>393</v>
      </c>
      <c r="E17" s="24" t="s">
        <v>393</v>
      </c>
      <c r="G17" s="35">
        <v>41.63</v>
      </c>
      <c r="H17" s="25">
        <f>G17/3.839375</f>
        <v>10.842910629985349</v>
      </c>
      <c r="I17" s="35">
        <v>1.78</v>
      </c>
      <c r="AF17" s="24" t="s">
        <v>213</v>
      </c>
    </row>
    <row r="18" spans="1:32" x14ac:dyDescent="0.2">
      <c r="A18" s="24" t="s">
        <v>32</v>
      </c>
      <c r="B18" s="24">
        <v>2020</v>
      </c>
      <c r="C18" s="24" t="s">
        <v>208</v>
      </c>
      <c r="D18" s="24" t="s">
        <v>393</v>
      </c>
      <c r="E18" s="24" t="s">
        <v>393</v>
      </c>
      <c r="G18" s="35">
        <v>48.13</v>
      </c>
      <c r="H18" s="25">
        <f>G18/3.89974166666667</f>
        <v>12.341843156277436</v>
      </c>
      <c r="I18" s="35">
        <v>1.89</v>
      </c>
      <c r="AF18" s="24" t="s">
        <v>220</v>
      </c>
    </row>
    <row r="19" spans="1:32" x14ac:dyDescent="0.2">
      <c r="A19" s="24" t="s">
        <v>32</v>
      </c>
      <c r="B19" s="24">
        <v>2021</v>
      </c>
      <c r="C19" s="24" t="s">
        <v>208</v>
      </c>
      <c r="D19" s="24" t="s">
        <v>393</v>
      </c>
      <c r="E19" s="24" t="s">
        <v>393</v>
      </c>
      <c r="G19" s="35">
        <v>69.16</v>
      </c>
      <c r="H19" s="25">
        <f>G19/3.86191666666667</f>
        <v>17.908206201583823</v>
      </c>
      <c r="I19" s="35">
        <v>2.2999999999999998</v>
      </c>
      <c r="AF19" s="24" t="s">
        <v>226</v>
      </c>
    </row>
    <row r="20" spans="1:32" x14ac:dyDescent="0.2">
      <c r="A20" s="24" t="s">
        <v>32</v>
      </c>
      <c r="B20" s="24">
        <v>2022</v>
      </c>
      <c r="C20" s="24" t="s">
        <v>208</v>
      </c>
      <c r="D20" s="24" t="s">
        <v>393</v>
      </c>
      <c r="E20" s="24" t="s">
        <v>393</v>
      </c>
      <c r="G20" s="35">
        <v>64.39</v>
      </c>
      <c r="H20" s="25">
        <f>G20/4.45775833333333</f>
        <v>14.444479755332942</v>
      </c>
      <c r="I20" s="35">
        <v>2.1</v>
      </c>
      <c r="AF20" s="24" t="s">
        <v>232</v>
      </c>
    </row>
    <row r="21" spans="1:32" x14ac:dyDescent="0.2">
      <c r="A21" s="24" t="s">
        <v>32</v>
      </c>
      <c r="B21" s="24">
        <v>2023</v>
      </c>
      <c r="C21" s="24" t="s">
        <v>208</v>
      </c>
      <c r="D21" s="24" t="s">
        <v>393</v>
      </c>
      <c r="E21" s="24" t="s">
        <v>393</v>
      </c>
      <c r="G21" s="35">
        <v>50.58</v>
      </c>
      <c r="H21" s="25">
        <f>G21/4.20366666666667</f>
        <v>12.032352707953363</v>
      </c>
      <c r="I21" s="35">
        <v>1.64</v>
      </c>
      <c r="AF21" s="24" t="s">
        <v>236</v>
      </c>
    </row>
    <row r="22" spans="1:32" x14ac:dyDescent="0.2">
      <c r="A22" s="24" t="s">
        <v>32</v>
      </c>
      <c r="B22" s="24">
        <v>2019</v>
      </c>
      <c r="C22" s="24" t="s">
        <v>208</v>
      </c>
      <c r="D22" s="24" t="s">
        <v>394</v>
      </c>
      <c r="E22" s="24" t="s">
        <v>394</v>
      </c>
      <c r="G22" s="35">
        <v>72.099999999999994</v>
      </c>
      <c r="H22" s="25">
        <f>G22/3.839375</f>
        <v>18.779098160507893</v>
      </c>
      <c r="I22" s="35">
        <v>3.08</v>
      </c>
      <c r="AF22" s="24" t="s">
        <v>214</v>
      </c>
    </row>
    <row r="23" spans="1:32" x14ac:dyDescent="0.2">
      <c r="A23" s="24" t="s">
        <v>32</v>
      </c>
      <c r="B23" s="24">
        <v>2020</v>
      </c>
      <c r="C23" s="24" t="s">
        <v>208</v>
      </c>
      <c r="D23" s="24" t="s">
        <v>394</v>
      </c>
      <c r="E23" s="24" t="s">
        <v>394</v>
      </c>
      <c r="G23" s="35">
        <v>60.4</v>
      </c>
      <c r="H23" s="25">
        <f>G23/3.89974166666667</f>
        <v>15.488205415315958</v>
      </c>
      <c r="I23" s="35">
        <v>2.37</v>
      </c>
      <c r="AF23" s="24" t="s">
        <v>221</v>
      </c>
    </row>
    <row r="24" spans="1:32" x14ac:dyDescent="0.2">
      <c r="A24" s="24" t="s">
        <v>32</v>
      </c>
      <c r="B24" s="24">
        <v>2021</v>
      </c>
      <c r="C24" s="24" t="s">
        <v>208</v>
      </c>
      <c r="D24" s="24" t="s">
        <v>394</v>
      </c>
      <c r="E24" s="24" t="s">
        <v>394</v>
      </c>
      <c r="G24" s="35">
        <v>78.099999999999994</v>
      </c>
      <c r="H24" s="25">
        <f>G24/3.86191666666667</f>
        <v>20.223118917635869</v>
      </c>
      <c r="I24" s="35">
        <v>2.6</v>
      </c>
      <c r="AF24" s="24" t="s">
        <v>222</v>
      </c>
    </row>
    <row r="25" spans="1:32" x14ac:dyDescent="0.2">
      <c r="A25" s="24" t="s">
        <v>32</v>
      </c>
      <c r="B25" s="24">
        <v>2022</v>
      </c>
      <c r="C25" s="24" t="s">
        <v>208</v>
      </c>
      <c r="D25" s="24" t="s">
        <v>394</v>
      </c>
      <c r="E25" s="24" t="s">
        <v>394</v>
      </c>
      <c r="G25" s="35">
        <v>88.2</v>
      </c>
      <c r="H25" s="25">
        <f>G25/4.45775833333333</f>
        <v>19.785729374442703</v>
      </c>
      <c r="I25" s="35">
        <v>2.89</v>
      </c>
      <c r="AF25" s="24" t="s">
        <v>227</v>
      </c>
    </row>
    <row r="26" spans="1:32" x14ac:dyDescent="0.2">
      <c r="A26" s="24" t="s">
        <v>32</v>
      </c>
      <c r="B26" s="24">
        <v>2023</v>
      </c>
      <c r="C26" s="24" t="s">
        <v>208</v>
      </c>
      <c r="D26" s="24" t="s">
        <v>394</v>
      </c>
      <c r="E26" s="24" t="s">
        <v>394</v>
      </c>
      <c r="G26" s="35">
        <v>83.8</v>
      </c>
      <c r="H26" s="25">
        <f>G26/4.20366666666667</f>
        <v>19.934977400681927</v>
      </c>
      <c r="I26" s="35">
        <v>2.71</v>
      </c>
      <c r="AF26" s="24" t="s">
        <v>241</v>
      </c>
    </row>
    <row r="27" spans="1:32" x14ac:dyDescent="0.2">
      <c r="A27" s="24" t="s">
        <v>32</v>
      </c>
      <c r="B27" s="24">
        <v>2019</v>
      </c>
      <c r="C27" s="24" t="s">
        <v>208</v>
      </c>
      <c r="D27" s="24" t="s">
        <v>392</v>
      </c>
      <c r="E27" s="24" t="s">
        <v>455</v>
      </c>
      <c r="G27" s="35">
        <v>30.6</v>
      </c>
      <c r="H27" s="25">
        <f>G27/3.839375</f>
        <v>7.9700472082044609</v>
      </c>
      <c r="I27" s="35">
        <v>1.3</v>
      </c>
      <c r="AF27" s="24" t="s">
        <v>214</v>
      </c>
    </row>
    <row r="28" spans="1:32" x14ac:dyDescent="0.2">
      <c r="A28" s="24" t="s">
        <v>32</v>
      </c>
      <c r="B28" s="24">
        <v>2020</v>
      </c>
      <c r="C28" s="24" t="s">
        <v>208</v>
      </c>
      <c r="D28" s="24" t="s">
        <v>392</v>
      </c>
      <c r="E28" s="24" t="s">
        <v>455</v>
      </c>
      <c r="G28" s="35">
        <v>39.799999999999997</v>
      </c>
      <c r="H28" s="25">
        <f>G28/3.89974166666667</f>
        <v>10.205804230622105</v>
      </c>
      <c r="I28" s="35">
        <v>1.56</v>
      </c>
      <c r="AF28" s="24" t="s">
        <v>221</v>
      </c>
    </row>
    <row r="29" spans="1:32" x14ac:dyDescent="0.2">
      <c r="A29" s="24" t="s">
        <v>32</v>
      </c>
      <c r="B29" s="24">
        <v>2021</v>
      </c>
      <c r="C29" s="24" t="s">
        <v>208</v>
      </c>
      <c r="D29" s="24" t="s">
        <v>392</v>
      </c>
      <c r="E29" s="24" t="s">
        <v>455</v>
      </c>
      <c r="G29" s="35">
        <v>50.4</v>
      </c>
      <c r="H29" s="25">
        <f>G29/3.86191666666667</f>
        <v>13.050514640830318</v>
      </c>
      <c r="I29" s="35">
        <v>1.68</v>
      </c>
      <c r="AF29" s="24" t="s">
        <v>222</v>
      </c>
    </row>
    <row r="30" spans="1:32" x14ac:dyDescent="0.2">
      <c r="A30" s="24" t="s">
        <v>32</v>
      </c>
      <c r="B30" s="24">
        <v>2022</v>
      </c>
      <c r="C30" s="24" t="s">
        <v>208</v>
      </c>
      <c r="D30" s="24" t="s">
        <v>392</v>
      </c>
      <c r="E30" s="24" t="s">
        <v>455</v>
      </c>
      <c r="G30" s="35">
        <v>58.3</v>
      </c>
      <c r="H30" s="25">
        <f>G30/4.45775833333333</f>
        <v>13.078322250907135</v>
      </c>
      <c r="I30" s="35">
        <v>1.9</v>
      </c>
      <c r="AF30" s="24" t="s">
        <v>227</v>
      </c>
    </row>
    <row r="31" spans="1:32" x14ac:dyDescent="0.2">
      <c r="A31" s="24" t="s">
        <v>32</v>
      </c>
      <c r="B31" s="24">
        <v>2023</v>
      </c>
      <c r="C31" s="24" t="s">
        <v>208</v>
      </c>
      <c r="D31" s="24" t="s">
        <v>392</v>
      </c>
      <c r="E31" s="24" t="s">
        <v>455</v>
      </c>
      <c r="G31" s="35">
        <v>68</v>
      </c>
      <c r="H31" s="25">
        <f>G31/4.20366666666667</f>
        <v>16.176353976687004</v>
      </c>
      <c r="I31" s="35">
        <v>2.2000000000000002</v>
      </c>
      <c r="AF31" s="24" t="s">
        <v>233</v>
      </c>
    </row>
    <row r="32" spans="1:32" x14ac:dyDescent="0.2">
      <c r="A32" s="24" t="s">
        <v>32</v>
      </c>
      <c r="B32" s="24">
        <v>2019</v>
      </c>
      <c r="C32" s="24" t="s">
        <v>208</v>
      </c>
      <c r="D32" s="24" t="s">
        <v>400</v>
      </c>
      <c r="E32" s="24" t="s">
        <v>458</v>
      </c>
      <c r="G32" s="35">
        <v>56.8</v>
      </c>
      <c r="H32" s="25">
        <f>G32/3.839375</f>
        <v>14.794074556405665</v>
      </c>
      <c r="I32" s="35">
        <v>2.4300000000000002</v>
      </c>
      <c r="AF32" s="24" t="s">
        <v>214</v>
      </c>
    </row>
    <row r="33" spans="1:32" x14ac:dyDescent="0.2">
      <c r="A33" s="24" t="s">
        <v>32</v>
      </c>
      <c r="B33" s="24">
        <v>2020</v>
      </c>
      <c r="C33" s="24" t="s">
        <v>208</v>
      </c>
      <c r="D33" s="24" t="s">
        <v>400</v>
      </c>
      <c r="E33" s="24" t="s">
        <v>458</v>
      </c>
      <c r="G33" s="35">
        <v>61.2</v>
      </c>
      <c r="H33" s="25">
        <f>G33/3.89974166666667</f>
        <v>15.693347208896304</v>
      </c>
      <c r="I33" s="35">
        <v>2.4</v>
      </c>
      <c r="AF33" s="24" t="s">
        <v>221</v>
      </c>
    </row>
    <row r="34" spans="1:32" x14ac:dyDescent="0.2">
      <c r="A34" s="24" t="s">
        <v>32</v>
      </c>
      <c r="B34" s="24">
        <v>2021</v>
      </c>
      <c r="C34" s="24" t="s">
        <v>208</v>
      </c>
      <c r="D34" s="24" t="s">
        <v>400</v>
      </c>
      <c r="E34" s="24" t="s">
        <v>458</v>
      </c>
      <c r="G34" s="35">
        <v>64</v>
      </c>
      <c r="H34" s="25">
        <f>G34/3.86191666666667</f>
        <v>16.572082083594054</v>
      </c>
      <c r="I34" s="35">
        <v>2.13</v>
      </c>
      <c r="AF34" s="24" t="s">
        <v>222</v>
      </c>
    </row>
    <row r="35" spans="1:32" x14ac:dyDescent="0.2">
      <c r="A35" s="24" t="s">
        <v>32</v>
      </c>
      <c r="B35" s="24">
        <v>2022</v>
      </c>
      <c r="C35" s="24" t="s">
        <v>208</v>
      </c>
      <c r="D35" s="24" t="s">
        <v>400</v>
      </c>
      <c r="E35" s="24" t="s">
        <v>458</v>
      </c>
      <c r="G35" s="35">
        <v>81.7</v>
      </c>
      <c r="H35" s="25">
        <f>G35/4.45775833333333</f>
        <v>18.327597391065403</v>
      </c>
      <c r="I35" s="35">
        <v>2.68</v>
      </c>
      <c r="AF35" s="24" t="s">
        <v>227</v>
      </c>
    </row>
    <row r="36" spans="1:32" x14ac:dyDescent="0.2">
      <c r="A36" s="24" t="s">
        <v>32</v>
      </c>
      <c r="B36" s="24">
        <v>2023</v>
      </c>
      <c r="C36" s="24" t="s">
        <v>208</v>
      </c>
      <c r="D36" s="24" t="s">
        <v>400</v>
      </c>
      <c r="E36" s="24" t="s">
        <v>458</v>
      </c>
      <c r="G36" s="35">
        <v>86.6</v>
      </c>
      <c r="H36" s="25">
        <f>G36/4.20366666666667</f>
        <v>20.60106256442786</v>
      </c>
      <c r="I36" s="35">
        <v>2.8</v>
      </c>
      <c r="AF36" s="24" t="s">
        <v>239</v>
      </c>
    </row>
    <row r="37" spans="1:32" x14ac:dyDescent="0.2">
      <c r="A37" s="24" t="s">
        <v>32</v>
      </c>
      <c r="B37" s="24">
        <v>2019</v>
      </c>
      <c r="C37" s="24" t="s">
        <v>208</v>
      </c>
      <c r="D37" s="24" t="s">
        <v>401</v>
      </c>
      <c r="E37" s="24" t="s">
        <v>401</v>
      </c>
      <c r="G37" s="35">
        <v>28.7</v>
      </c>
      <c r="H37" s="25">
        <f>G37/3.839375</f>
        <v>7.4751749959303266</v>
      </c>
      <c r="I37" s="35">
        <v>1.22</v>
      </c>
      <c r="AF37" s="24" t="s">
        <v>214</v>
      </c>
    </row>
    <row r="38" spans="1:32" x14ac:dyDescent="0.2">
      <c r="A38" s="24" t="s">
        <v>32</v>
      </c>
      <c r="B38" s="24">
        <v>2020</v>
      </c>
      <c r="C38" s="24" t="s">
        <v>208</v>
      </c>
      <c r="D38" s="24" t="s">
        <v>401</v>
      </c>
      <c r="E38" s="24" t="s">
        <v>401</v>
      </c>
      <c r="G38" s="35">
        <v>37.6</v>
      </c>
      <c r="H38" s="25">
        <f>G38/3.89974166666667</f>
        <v>9.6416642982761598</v>
      </c>
      <c r="I38" s="35">
        <v>1.47</v>
      </c>
      <c r="AF38" s="24" t="s">
        <v>221</v>
      </c>
    </row>
    <row r="39" spans="1:32" x14ac:dyDescent="0.2">
      <c r="A39" s="24" t="s">
        <v>32</v>
      </c>
      <c r="B39" s="24">
        <v>2021</v>
      </c>
      <c r="C39" s="24" t="s">
        <v>208</v>
      </c>
      <c r="D39" s="24" t="s">
        <v>401</v>
      </c>
      <c r="E39" s="24" t="s">
        <v>401</v>
      </c>
      <c r="G39" s="35">
        <v>59.1</v>
      </c>
      <c r="H39" s="25">
        <f>G39/3.86191666666667</f>
        <v>15.303282049068885</v>
      </c>
      <c r="I39" s="35">
        <v>1.97</v>
      </c>
      <c r="AF39" s="24" t="s">
        <v>222</v>
      </c>
    </row>
    <row r="40" spans="1:32" x14ac:dyDescent="0.2">
      <c r="A40" s="24" t="s">
        <v>32</v>
      </c>
      <c r="B40" s="24">
        <v>2022</v>
      </c>
      <c r="C40" s="24" t="s">
        <v>208</v>
      </c>
      <c r="D40" s="24" t="s">
        <v>401</v>
      </c>
      <c r="E40" s="24" t="s">
        <v>401</v>
      </c>
      <c r="G40" s="35">
        <v>53</v>
      </c>
      <c r="H40" s="25">
        <f>G40/4.45775833333333</f>
        <v>11.889383864461033</v>
      </c>
      <c r="I40" s="35">
        <v>1.73</v>
      </c>
      <c r="AF40" s="24" t="s">
        <v>227</v>
      </c>
    </row>
    <row r="41" spans="1:32" x14ac:dyDescent="0.2">
      <c r="A41" s="24" t="s">
        <v>32</v>
      </c>
      <c r="B41" s="24">
        <v>2023</v>
      </c>
      <c r="C41" s="24" t="s">
        <v>208</v>
      </c>
      <c r="D41" s="24" t="s">
        <v>401</v>
      </c>
      <c r="E41" s="24" t="s">
        <v>401</v>
      </c>
      <c r="G41" s="35">
        <v>50.7</v>
      </c>
      <c r="H41" s="25">
        <f>G41/4.20366666666667</f>
        <v>12.060899214971046</v>
      </c>
      <c r="I41" s="35">
        <v>1.64</v>
      </c>
      <c r="AF41" s="24" t="s">
        <v>233</v>
      </c>
    </row>
    <row r="42" spans="1:32" x14ac:dyDescent="0.2">
      <c r="A42" s="24" t="s">
        <v>32</v>
      </c>
      <c r="B42" s="24">
        <v>2019</v>
      </c>
      <c r="C42" s="24" t="s">
        <v>208</v>
      </c>
      <c r="D42" s="24" t="s">
        <v>412</v>
      </c>
      <c r="E42" s="24" t="s">
        <v>459</v>
      </c>
      <c r="G42" s="35">
        <v>378.3</v>
      </c>
      <c r="H42" s="25">
        <f>G42/3.839375</f>
        <v>98.531662054370827</v>
      </c>
      <c r="I42" s="35">
        <v>16.16</v>
      </c>
      <c r="AF42" s="24" t="s">
        <v>209</v>
      </c>
    </row>
    <row r="43" spans="1:32" x14ac:dyDescent="0.2">
      <c r="A43" s="24" t="s">
        <v>32</v>
      </c>
      <c r="B43" s="24">
        <v>2020</v>
      </c>
      <c r="C43" s="24" t="s">
        <v>208</v>
      </c>
      <c r="D43" s="24" t="s">
        <v>412</v>
      </c>
      <c r="E43" s="24" t="s">
        <v>459</v>
      </c>
      <c r="G43" s="36">
        <v>462.3</v>
      </c>
      <c r="H43" s="25">
        <f>G43/3.89974166666667</f>
        <v>118.54631396524118</v>
      </c>
      <c r="I43" s="36">
        <v>18.13</v>
      </c>
      <c r="AF43" s="24" t="s">
        <v>216</v>
      </c>
    </row>
    <row r="44" spans="1:32" x14ac:dyDescent="0.2">
      <c r="A44" s="24" t="s">
        <v>32</v>
      </c>
      <c r="B44" s="24">
        <v>2021</v>
      </c>
      <c r="C44" s="24" t="s">
        <v>208</v>
      </c>
      <c r="D44" s="24" t="s">
        <v>412</v>
      </c>
      <c r="E44" s="24" t="s">
        <v>459</v>
      </c>
      <c r="G44" s="36">
        <v>561.4</v>
      </c>
      <c r="H44" s="25">
        <f>G44/3.86191666666667</f>
        <v>145.36823252702661</v>
      </c>
      <c r="I44" s="36">
        <v>18.71</v>
      </c>
      <c r="AF44" s="24" t="s">
        <v>222</v>
      </c>
    </row>
    <row r="45" spans="1:32" x14ac:dyDescent="0.2">
      <c r="A45" s="24" t="s">
        <v>32</v>
      </c>
      <c r="B45" s="24">
        <v>2022</v>
      </c>
      <c r="C45" s="24" t="s">
        <v>208</v>
      </c>
      <c r="D45" s="24" t="s">
        <v>412</v>
      </c>
      <c r="E45" s="24" t="s">
        <v>459</v>
      </c>
      <c r="G45" s="36">
        <v>512</v>
      </c>
      <c r="H45" s="25">
        <f>G45/4.45775833333333</f>
        <v>114.85593469064243</v>
      </c>
      <c r="I45" s="36">
        <v>16.77</v>
      </c>
      <c r="AF45" s="24" t="s">
        <v>227</v>
      </c>
    </row>
    <row r="46" spans="1:32" x14ac:dyDescent="0.2">
      <c r="A46" s="24" t="s">
        <v>32</v>
      </c>
      <c r="B46" s="24">
        <v>2023</v>
      </c>
      <c r="C46" s="24" t="s">
        <v>208</v>
      </c>
      <c r="D46" s="24" t="s">
        <v>412</v>
      </c>
      <c r="E46" s="24" t="s">
        <v>459</v>
      </c>
      <c r="G46" s="36">
        <v>555.6</v>
      </c>
      <c r="H46" s="25">
        <f>G46/4.20366666666667</f>
        <v>132.17032749187206</v>
      </c>
      <c r="I46" s="36">
        <v>17.989999999999998</v>
      </c>
      <c r="AF46" s="24" t="s">
        <v>233</v>
      </c>
    </row>
    <row r="47" spans="1:32" x14ac:dyDescent="0.2">
      <c r="A47" s="24" t="s">
        <v>32</v>
      </c>
      <c r="B47" s="24">
        <v>2019</v>
      </c>
      <c r="C47" s="24" t="s">
        <v>208</v>
      </c>
      <c r="D47" s="24" t="s">
        <v>407</v>
      </c>
      <c r="E47" s="24" t="s">
        <v>460</v>
      </c>
      <c r="G47" s="35">
        <v>69.099999999999994</v>
      </c>
      <c r="H47" s="25">
        <f>G47/3.839375</f>
        <v>17.997720983232945</v>
      </c>
      <c r="I47" s="35">
        <v>2.95</v>
      </c>
      <c r="AF47" s="24" t="s">
        <v>212</v>
      </c>
    </row>
    <row r="48" spans="1:32" x14ac:dyDescent="0.2">
      <c r="A48" s="24" t="s">
        <v>32</v>
      </c>
      <c r="B48" s="24">
        <v>2020</v>
      </c>
      <c r="C48" s="24" t="s">
        <v>208</v>
      </c>
      <c r="D48" s="24" t="s">
        <v>407</v>
      </c>
      <c r="E48" s="24" t="s">
        <v>460</v>
      </c>
      <c r="G48" s="35">
        <v>77.8</v>
      </c>
      <c r="H48" s="25">
        <f>G48/3.89974166666667</f>
        <v>19.950039425688438</v>
      </c>
      <c r="I48" s="35">
        <v>3.05</v>
      </c>
      <c r="AF48" s="24" t="s">
        <v>219</v>
      </c>
    </row>
    <row r="49" spans="1:32" x14ac:dyDescent="0.2">
      <c r="A49" s="24" t="s">
        <v>32</v>
      </c>
      <c r="B49" s="24">
        <v>2021</v>
      </c>
      <c r="C49" s="24" t="s">
        <v>208</v>
      </c>
      <c r="D49" s="24" t="s">
        <v>407</v>
      </c>
      <c r="E49" s="24" t="s">
        <v>460</v>
      </c>
      <c r="G49" s="35">
        <v>93.6</v>
      </c>
      <c r="H49" s="25">
        <f>G49/3.86191666666667</f>
        <v>24.236670047256304</v>
      </c>
      <c r="I49" s="35">
        <v>3.12</v>
      </c>
      <c r="AF49" s="24" t="s">
        <v>225</v>
      </c>
    </row>
    <row r="50" spans="1:32" x14ac:dyDescent="0.2">
      <c r="A50" s="24" t="s">
        <v>32</v>
      </c>
      <c r="B50" s="24">
        <v>2022</v>
      </c>
      <c r="C50" s="24" t="s">
        <v>208</v>
      </c>
      <c r="D50" s="24" t="s">
        <v>407</v>
      </c>
      <c r="E50" s="24" t="s">
        <v>460</v>
      </c>
      <c r="G50" s="35">
        <v>117.9</v>
      </c>
      <c r="H50" s="25">
        <f>G50/4.45775833333333</f>
        <v>26.448270898489731</v>
      </c>
      <c r="I50" s="35">
        <v>3.86</v>
      </c>
      <c r="AF50" s="24" t="s">
        <v>231</v>
      </c>
    </row>
    <row r="51" spans="1:32" x14ac:dyDescent="0.2">
      <c r="A51" s="24" t="s">
        <v>32</v>
      </c>
      <c r="B51" s="24">
        <v>2023</v>
      </c>
      <c r="C51" s="24" t="s">
        <v>208</v>
      </c>
      <c r="D51" s="24" t="s">
        <v>407</v>
      </c>
      <c r="E51" s="24" t="s">
        <v>460</v>
      </c>
      <c r="G51" s="35">
        <v>133.6</v>
      </c>
      <c r="H51" s="25">
        <f>G51/4.20366666666667</f>
        <v>31.781777813020348</v>
      </c>
      <c r="I51" s="35">
        <v>4.33</v>
      </c>
      <c r="AF51" s="24" t="s">
        <v>233</v>
      </c>
    </row>
    <row r="52" spans="1:32" x14ac:dyDescent="0.2">
      <c r="A52" s="24" t="s">
        <v>32</v>
      </c>
      <c r="B52" s="24">
        <v>2019</v>
      </c>
      <c r="C52" s="24" t="s">
        <v>208</v>
      </c>
      <c r="D52" s="24" t="s">
        <v>409</v>
      </c>
      <c r="E52" s="24" t="s">
        <v>409</v>
      </c>
      <c r="G52" s="35">
        <v>43.7</v>
      </c>
      <c r="H52" s="25">
        <f>G52/3.839375</f>
        <v>11.382060882305064</v>
      </c>
      <c r="I52" s="35">
        <v>1.87</v>
      </c>
      <c r="AF52" s="24" t="s">
        <v>214</v>
      </c>
    </row>
    <row r="53" spans="1:32" x14ac:dyDescent="0.2">
      <c r="A53" s="24" t="s">
        <v>32</v>
      </c>
      <c r="B53" s="24">
        <v>2020</v>
      </c>
      <c r="C53" s="24" t="s">
        <v>208</v>
      </c>
      <c r="D53" s="24" t="s">
        <v>409</v>
      </c>
      <c r="E53" s="24" t="s">
        <v>409</v>
      </c>
      <c r="G53" s="35">
        <v>43.6</v>
      </c>
      <c r="H53" s="25">
        <f>G53/3.89974166666667</f>
        <v>11.180227750128738</v>
      </c>
      <c r="I53" s="35">
        <v>1.7</v>
      </c>
      <c r="AF53" s="24" t="s">
        <v>221</v>
      </c>
    </row>
    <row r="54" spans="1:32" x14ac:dyDescent="0.2">
      <c r="A54" s="24" t="s">
        <v>32</v>
      </c>
      <c r="B54" s="24">
        <v>2021</v>
      </c>
      <c r="C54" s="24" t="s">
        <v>208</v>
      </c>
      <c r="D54" s="24" t="s">
        <v>409</v>
      </c>
      <c r="E54" s="24" t="s">
        <v>409</v>
      </c>
      <c r="G54" s="35">
        <v>57.5</v>
      </c>
      <c r="H54" s="25">
        <f>G54/3.86191666666667</f>
        <v>14.888979996979034</v>
      </c>
      <c r="I54" s="35">
        <v>1.92</v>
      </c>
      <c r="AF54" s="24" t="s">
        <v>222</v>
      </c>
    </row>
    <row r="55" spans="1:32" x14ac:dyDescent="0.2">
      <c r="A55" s="24" t="s">
        <v>32</v>
      </c>
      <c r="B55" s="24">
        <v>2022</v>
      </c>
      <c r="C55" s="24" t="s">
        <v>208</v>
      </c>
      <c r="D55" s="24" t="s">
        <v>409</v>
      </c>
      <c r="E55" s="24" t="s">
        <v>409</v>
      </c>
      <c r="G55" s="35">
        <v>53.5</v>
      </c>
      <c r="H55" s="25">
        <f>G55/4.45775833333333</f>
        <v>12.001547863182363</v>
      </c>
      <c r="I55" s="35">
        <v>1.75</v>
      </c>
      <c r="AF55" s="24" t="s">
        <v>227</v>
      </c>
    </row>
    <row r="56" spans="1:32" x14ac:dyDescent="0.2">
      <c r="A56" s="24" t="s">
        <v>32</v>
      </c>
      <c r="B56" s="24">
        <v>2023</v>
      </c>
      <c r="C56" s="24" t="s">
        <v>208</v>
      </c>
      <c r="D56" s="24" t="s">
        <v>409</v>
      </c>
      <c r="E56" s="24" t="s">
        <v>409</v>
      </c>
      <c r="G56" s="35">
        <v>55.9</v>
      </c>
      <c r="H56" s="25">
        <f>G56/4.20366666666667</f>
        <v>13.297914519070641</v>
      </c>
      <c r="I56" s="35">
        <v>1.8</v>
      </c>
      <c r="AF56" s="24" t="s">
        <v>240</v>
      </c>
    </row>
    <row r="57" spans="1:32" x14ac:dyDescent="0.2">
      <c r="A57" s="24" t="s">
        <v>32</v>
      </c>
      <c r="B57" s="24">
        <v>2019</v>
      </c>
      <c r="C57" s="24" t="s">
        <v>208</v>
      </c>
      <c r="D57" s="24" t="s">
        <v>413</v>
      </c>
      <c r="E57" s="24" t="s">
        <v>461</v>
      </c>
      <c r="G57" s="35">
        <v>111.4</v>
      </c>
      <c r="H57" s="25">
        <f>G57/3.839375</f>
        <v>29.015139182809705</v>
      </c>
      <c r="I57" s="35">
        <v>4.76</v>
      </c>
      <c r="AF57" s="24" t="s">
        <v>214</v>
      </c>
    </row>
    <row r="58" spans="1:32" x14ac:dyDescent="0.2">
      <c r="A58" s="24" t="s">
        <v>32</v>
      </c>
      <c r="B58" s="24">
        <v>2020</v>
      </c>
      <c r="C58" s="24" t="s">
        <v>208</v>
      </c>
      <c r="D58" s="24" t="s">
        <v>413</v>
      </c>
      <c r="E58" s="24" t="s">
        <v>461</v>
      </c>
      <c r="G58" s="35">
        <v>112.4</v>
      </c>
      <c r="H58" s="25">
        <f>G58/3.89974166666667</f>
        <v>28.822421998038308</v>
      </c>
      <c r="I58" s="35">
        <v>4.4000000000000004</v>
      </c>
      <c r="AF58" s="24" t="s">
        <v>221</v>
      </c>
    </row>
    <row r="59" spans="1:32" x14ac:dyDescent="0.2">
      <c r="A59" s="24" t="s">
        <v>32</v>
      </c>
      <c r="B59" s="24">
        <v>2021</v>
      </c>
      <c r="C59" s="24" t="s">
        <v>208</v>
      </c>
      <c r="D59" s="24" t="s">
        <v>413</v>
      </c>
      <c r="E59" s="24" t="s">
        <v>461</v>
      </c>
      <c r="G59" s="35">
        <v>127.7</v>
      </c>
      <c r="H59" s="25">
        <f>G59/3.86191666666667</f>
        <v>33.066482532421261</v>
      </c>
      <c r="I59" s="35">
        <v>4.26</v>
      </c>
      <c r="AF59" s="24" t="s">
        <v>222</v>
      </c>
    </row>
    <row r="60" spans="1:32" x14ac:dyDescent="0.2">
      <c r="A60" s="24" t="s">
        <v>32</v>
      </c>
      <c r="B60" s="24">
        <v>2022</v>
      </c>
      <c r="C60" s="24" t="s">
        <v>208</v>
      </c>
      <c r="D60" s="24" t="s">
        <v>413</v>
      </c>
      <c r="E60" s="24" t="s">
        <v>461</v>
      </c>
      <c r="G60" s="35">
        <v>135.30000000000001</v>
      </c>
      <c r="H60" s="25">
        <f>G60/4.45775833333333</f>
        <v>30.351578053992036</v>
      </c>
      <c r="I60" s="35">
        <v>4.4000000000000004</v>
      </c>
      <c r="AF60" s="24" t="s">
        <v>227</v>
      </c>
    </row>
    <row r="61" spans="1:32" x14ac:dyDescent="0.2">
      <c r="A61" s="24" t="s">
        <v>32</v>
      </c>
      <c r="B61" s="24">
        <v>2023</v>
      </c>
      <c r="C61" s="24" t="s">
        <v>208</v>
      </c>
      <c r="D61" s="24" t="s">
        <v>413</v>
      </c>
      <c r="E61" s="24" t="s">
        <v>461</v>
      </c>
      <c r="G61" s="35">
        <v>143.4</v>
      </c>
      <c r="H61" s="25">
        <f>G61/4.20366666666667</f>
        <v>34.113075886131128</v>
      </c>
      <c r="I61" s="35">
        <v>4.6399999999999997</v>
      </c>
      <c r="AF61" s="24" t="s">
        <v>233</v>
      </c>
    </row>
    <row r="62" spans="1:32" x14ac:dyDescent="0.2">
      <c r="A62" s="24" t="s">
        <v>32</v>
      </c>
      <c r="B62" s="24">
        <v>2019</v>
      </c>
      <c r="C62" s="24" t="s">
        <v>208</v>
      </c>
      <c r="D62" s="24" t="s">
        <v>423</v>
      </c>
      <c r="E62" s="24" t="s">
        <v>462</v>
      </c>
      <c r="G62" s="35">
        <v>216.8</v>
      </c>
      <c r="H62" s="25">
        <f>G62/3.839375</f>
        <v>56.467524011069514</v>
      </c>
      <c r="I62" s="35">
        <v>9.26</v>
      </c>
      <c r="AF62" s="24" t="s">
        <v>210</v>
      </c>
    </row>
    <row r="63" spans="1:32" x14ac:dyDescent="0.2">
      <c r="A63" s="24" t="s">
        <v>32</v>
      </c>
      <c r="B63" s="24">
        <v>2020</v>
      </c>
      <c r="C63" s="24" t="s">
        <v>208</v>
      </c>
      <c r="D63" s="24" t="s">
        <v>423</v>
      </c>
      <c r="E63" s="24" t="s">
        <v>462</v>
      </c>
      <c r="G63" s="37">
        <v>225.2</v>
      </c>
      <c r="H63" s="25">
        <f>G63/3.89974166666667</f>
        <v>57.747414892866786</v>
      </c>
      <c r="I63" s="37">
        <v>8.83</v>
      </c>
      <c r="AF63" s="24" t="s">
        <v>217</v>
      </c>
    </row>
    <row r="64" spans="1:32" x14ac:dyDescent="0.2">
      <c r="A64" s="24" t="s">
        <v>32</v>
      </c>
      <c r="B64" s="24">
        <v>2021</v>
      </c>
      <c r="C64" s="24" t="s">
        <v>208</v>
      </c>
      <c r="D64" s="24" t="s">
        <v>423</v>
      </c>
      <c r="E64" s="24" t="s">
        <v>462</v>
      </c>
      <c r="G64" s="37">
        <v>241.3</v>
      </c>
      <c r="H64" s="25">
        <f>G64/3.86191666666667</f>
        <v>62.481928230800712</v>
      </c>
      <c r="I64" s="37">
        <v>8.0399999999999991</v>
      </c>
      <c r="AF64" s="24" t="s">
        <v>223</v>
      </c>
    </row>
    <row r="65" spans="1:32" x14ac:dyDescent="0.2">
      <c r="A65" s="24" t="s">
        <v>32</v>
      </c>
      <c r="B65" s="24">
        <v>2022</v>
      </c>
      <c r="C65" s="24" t="s">
        <v>208</v>
      </c>
      <c r="D65" s="24" t="s">
        <v>423</v>
      </c>
      <c r="E65" s="24" t="s">
        <v>462</v>
      </c>
      <c r="G65" s="37">
        <v>270.10000000000002</v>
      </c>
      <c r="H65" s="25">
        <f>G65/4.45775833333333</f>
        <v>60.590992109262743</v>
      </c>
      <c r="I65" s="37">
        <v>8.85</v>
      </c>
      <c r="AF65" s="24" t="s">
        <v>228</v>
      </c>
    </row>
    <row r="66" spans="1:32" x14ac:dyDescent="0.2">
      <c r="A66" s="24" t="s">
        <v>32</v>
      </c>
      <c r="B66" s="24">
        <v>2023</v>
      </c>
      <c r="C66" s="24" t="s">
        <v>208</v>
      </c>
      <c r="D66" s="24" t="s">
        <v>423</v>
      </c>
      <c r="E66" s="24" t="s">
        <v>462</v>
      </c>
      <c r="G66" s="37">
        <v>299</v>
      </c>
      <c r="H66" s="25">
        <f>G66/4.20366666666667</f>
        <v>71.128379985726681</v>
      </c>
      <c r="I66" s="37">
        <v>9.68</v>
      </c>
      <c r="AF66" s="24" t="s">
        <v>234</v>
      </c>
    </row>
    <row r="67" spans="1:32" x14ac:dyDescent="0.2">
      <c r="A67" s="24" t="s">
        <v>32</v>
      </c>
      <c r="B67" s="24">
        <v>2019</v>
      </c>
      <c r="C67" s="24" t="s">
        <v>208</v>
      </c>
      <c r="D67" s="24" t="s">
        <v>424</v>
      </c>
      <c r="E67" s="24" t="s">
        <v>476</v>
      </c>
      <c r="G67" s="37">
        <v>231.6</v>
      </c>
      <c r="H67" s="25">
        <f>G67/3.839375</f>
        <v>60.322318085625916</v>
      </c>
      <c r="I67" s="37">
        <v>9.89</v>
      </c>
      <c r="AF67" s="24" t="s">
        <v>211</v>
      </c>
    </row>
    <row r="68" spans="1:32" x14ac:dyDescent="0.2">
      <c r="A68" s="24" t="s">
        <v>32</v>
      </c>
      <c r="B68" s="24">
        <v>2020</v>
      </c>
      <c r="C68" s="24" t="s">
        <v>208</v>
      </c>
      <c r="D68" s="24" t="s">
        <v>424</v>
      </c>
      <c r="E68" s="24" t="s">
        <v>476</v>
      </c>
      <c r="G68" s="35">
        <v>233.8</v>
      </c>
      <c r="H68" s="25">
        <f>G68/3.89974166666667</f>
        <v>59.952689173855482</v>
      </c>
      <c r="I68" s="35">
        <v>9.17</v>
      </c>
      <c r="AF68" s="24" t="s">
        <v>218</v>
      </c>
    </row>
    <row r="69" spans="1:32" x14ac:dyDescent="0.2">
      <c r="A69" s="24" t="s">
        <v>32</v>
      </c>
      <c r="B69" s="24">
        <v>2021</v>
      </c>
      <c r="C69" s="24" t="s">
        <v>208</v>
      </c>
      <c r="D69" s="24" t="s">
        <v>424</v>
      </c>
      <c r="E69" s="24" t="s">
        <v>476</v>
      </c>
      <c r="G69" s="35">
        <v>248.1</v>
      </c>
      <c r="H69" s="25">
        <f>G69/3.86191666666667</f>
        <v>64.242711952182574</v>
      </c>
      <c r="I69" s="35">
        <v>8.27</v>
      </c>
      <c r="AF69" s="24" t="s">
        <v>224</v>
      </c>
    </row>
    <row r="70" spans="1:32" x14ac:dyDescent="0.2">
      <c r="A70" s="24" t="s">
        <v>32</v>
      </c>
      <c r="B70" s="24">
        <v>2022</v>
      </c>
      <c r="C70" s="24" t="s">
        <v>208</v>
      </c>
      <c r="D70" s="24" t="s">
        <v>424</v>
      </c>
      <c r="E70" s="24" t="s">
        <v>476</v>
      </c>
      <c r="G70" s="35">
        <v>204.4</v>
      </c>
      <c r="H70" s="25">
        <f>G70/4.45775833333333</f>
        <v>45.85264267727991</v>
      </c>
      <c r="I70" s="35">
        <v>6.7</v>
      </c>
      <c r="L70" s="24" t="s">
        <v>229</v>
      </c>
      <c r="AF70" s="24" t="s">
        <v>230</v>
      </c>
    </row>
    <row r="71" spans="1:32" x14ac:dyDescent="0.2">
      <c r="A71" s="24" t="s">
        <v>32</v>
      </c>
      <c r="B71" s="24">
        <v>2023</v>
      </c>
      <c r="C71" s="24" t="s">
        <v>208</v>
      </c>
      <c r="D71" s="24" t="s">
        <v>424</v>
      </c>
      <c r="E71" s="24" t="s">
        <v>476</v>
      </c>
      <c r="G71" s="35">
        <v>250.3</v>
      </c>
      <c r="H71" s="25">
        <f>G71/4.20366666666667</f>
        <v>59.543255887717024</v>
      </c>
      <c r="I71" s="35">
        <v>8.1</v>
      </c>
      <c r="AF71" s="24" t="s">
        <v>235</v>
      </c>
    </row>
    <row r="72" spans="1:32" x14ac:dyDescent="0.2">
      <c r="A72" s="24" t="s">
        <v>32</v>
      </c>
      <c r="B72" s="24">
        <v>2019</v>
      </c>
      <c r="C72" s="24" t="s">
        <v>208</v>
      </c>
      <c r="D72" s="24" t="s">
        <v>425</v>
      </c>
      <c r="E72" s="24" t="s">
        <v>425</v>
      </c>
      <c r="G72" s="35">
        <v>44.1</v>
      </c>
      <c r="H72" s="25">
        <f>G72/3.839375</f>
        <v>11.486244505941723</v>
      </c>
      <c r="I72" s="35">
        <v>1.88</v>
      </c>
      <c r="AF72" s="24" t="s">
        <v>214</v>
      </c>
    </row>
    <row r="73" spans="1:32" x14ac:dyDescent="0.2">
      <c r="A73" s="24" t="s">
        <v>32</v>
      </c>
      <c r="B73" s="24">
        <v>2020</v>
      </c>
      <c r="C73" s="24" t="s">
        <v>208</v>
      </c>
      <c r="D73" s="24" t="s">
        <v>425</v>
      </c>
      <c r="E73" s="24" t="s">
        <v>425</v>
      </c>
      <c r="G73" s="35">
        <v>46.2</v>
      </c>
      <c r="H73" s="25">
        <f>G73/3.89974166666667</f>
        <v>11.846938579264856</v>
      </c>
      <c r="I73" s="35">
        <v>1.81</v>
      </c>
      <c r="AF73" s="24" t="s">
        <v>221</v>
      </c>
    </row>
    <row r="74" spans="1:32" x14ac:dyDescent="0.2">
      <c r="A74" s="24" t="s">
        <v>32</v>
      </c>
      <c r="B74" s="24">
        <v>2021</v>
      </c>
      <c r="C74" s="24" t="s">
        <v>208</v>
      </c>
      <c r="D74" s="24" t="s">
        <v>425</v>
      </c>
      <c r="E74" s="24" t="s">
        <v>425</v>
      </c>
      <c r="G74" s="35">
        <v>65.900000000000006</v>
      </c>
      <c r="H74" s="25">
        <f>G74/3.86191666666667</f>
        <v>17.064065770450757</v>
      </c>
      <c r="I74" s="35">
        <v>2.19</v>
      </c>
      <c r="AF74" s="24" t="s">
        <v>222</v>
      </c>
    </row>
    <row r="75" spans="1:32" x14ac:dyDescent="0.2">
      <c r="A75" s="24" t="s">
        <v>32</v>
      </c>
      <c r="B75" s="24">
        <v>2022</v>
      </c>
      <c r="C75" s="24" t="s">
        <v>208</v>
      </c>
      <c r="D75" s="24" t="s">
        <v>425</v>
      </c>
      <c r="E75" s="24" t="s">
        <v>425</v>
      </c>
      <c r="G75" s="35">
        <v>59.1</v>
      </c>
      <c r="H75" s="25">
        <f>G75/4.45775833333333</f>
        <v>13.257784648861266</v>
      </c>
      <c r="I75" s="35">
        <v>1.94</v>
      </c>
      <c r="AF75" s="24" t="s">
        <v>227</v>
      </c>
    </row>
    <row r="76" spans="1:32" x14ac:dyDescent="0.2">
      <c r="A76" s="24" t="s">
        <v>32</v>
      </c>
      <c r="B76" s="24">
        <v>2023</v>
      </c>
      <c r="C76" s="24" t="s">
        <v>208</v>
      </c>
      <c r="D76" s="24" t="s">
        <v>425</v>
      </c>
      <c r="E76" s="24" t="s">
        <v>425</v>
      </c>
      <c r="G76" s="35">
        <v>52.5</v>
      </c>
      <c r="H76" s="25">
        <f>G76/4.20366666666667</f>
        <v>12.489096820236291</v>
      </c>
      <c r="I76" s="35">
        <v>1.7</v>
      </c>
      <c r="AF76" s="24" t="s">
        <v>233</v>
      </c>
    </row>
    <row r="77" spans="1:32" x14ac:dyDescent="0.2">
      <c r="A77" s="24" t="s">
        <v>32</v>
      </c>
      <c r="B77" s="24">
        <v>2019</v>
      </c>
      <c r="C77" s="24" t="s">
        <v>208</v>
      </c>
      <c r="D77" s="24" t="s">
        <v>389</v>
      </c>
      <c r="E77" s="24" t="s">
        <v>463</v>
      </c>
      <c r="G77" s="35">
        <v>33.1</v>
      </c>
      <c r="H77" s="25">
        <f>G77/3.839375</f>
        <v>8.6211948559335827</v>
      </c>
      <c r="I77" s="35">
        <v>1.41</v>
      </c>
      <c r="AF77" s="24" t="s">
        <v>214</v>
      </c>
    </row>
    <row r="78" spans="1:32" x14ac:dyDescent="0.2">
      <c r="A78" s="24" t="s">
        <v>32</v>
      </c>
      <c r="B78" s="24">
        <v>2020</v>
      </c>
      <c r="C78" s="24" t="s">
        <v>208</v>
      </c>
      <c r="D78" s="24" t="s">
        <v>389</v>
      </c>
      <c r="E78" s="24" t="s">
        <v>463</v>
      </c>
      <c r="G78" s="35">
        <v>35.9</v>
      </c>
      <c r="H78" s="25">
        <f>G78/3.89974166666667</f>
        <v>9.2057379869179279</v>
      </c>
      <c r="I78" s="35">
        <v>1.4</v>
      </c>
      <c r="AF78" s="24" t="s">
        <v>221</v>
      </c>
    </row>
    <row r="79" spans="1:32" x14ac:dyDescent="0.2">
      <c r="A79" s="24" t="s">
        <v>32</v>
      </c>
      <c r="B79" s="24">
        <v>2021</v>
      </c>
      <c r="C79" s="24" t="s">
        <v>208</v>
      </c>
      <c r="D79" s="24" t="s">
        <v>389</v>
      </c>
      <c r="E79" s="24" t="s">
        <v>463</v>
      </c>
      <c r="G79" s="35">
        <v>43.4</v>
      </c>
      <c r="H79" s="25">
        <f>G79/3.86191666666667</f>
        <v>11.237943162937219</v>
      </c>
      <c r="I79" s="35">
        <v>1.45</v>
      </c>
      <c r="AF79" s="24" t="s">
        <v>222</v>
      </c>
    </row>
    <row r="80" spans="1:32" x14ac:dyDescent="0.2">
      <c r="A80" s="24" t="s">
        <v>32</v>
      </c>
      <c r="B80" s="24">
        <v>2022</v>
      </c>
      <c r="C80" s="24" t="s">
        <v>208</v>
      </c>
      <c r="D80" s="24" t="s">
        <v>389</v>
      </c>
      <c r="E80" s="24" t="s">
        <v>463</v>
      </c>
      <c r="G80" s="35">
        <v>39.9</v>
      </c>
      <c r="H80" s="25">
        <f>G80/4.45775833333333</f>
        <v>8.9506870979621738</v>
      </c>
      <c r="I80" s="35">
        <v>1.3</v>
      </c>
      <c r="AF80" s="24" t="s">
        <v>227</v>
      </c>
    </row>
    <row r="81" spans="1:32" x14ac:dyDescent="0.2">
      <c r="A81" s="24" t="s">
        <v>32</v>
      </c>
      <c r="B81" s="24">
        <v>2023</v>
      </c>
      <c r="C81" s="24" t="s">
        <v>208</v>
      </c>
      <c r="D81" s="24" t="s">
        <v>389</v>
      </c>
      <c r="E81" s="24" t="s">
        <v>463</v>
      </c>
      <c r="G81" s="35">
        <v>42.5</v>
      </c>
      <c r="H81" s="25">
        <f>G81/4.20366666666667</f>
        <v>10.110221235429378</v>
      </c>
      <c r="I81" s="35">
        <v>1.38</v>
      </c>
      <c r="AF81" s="24" t="s">
        <v>233</v>
      </c>
    </row>
    <row r="82" spans="1:32" x14ac:dyDescent="0.2">
      <c r="A82" s="24" t="s">
        <v>32</v>
      </c>
      <c r="B82" s="24">
        <v>2019</v>
      </c>
      <c r="C82" s="24" t="s">
        <v>208</v>
      </c>
      <c r="D82" s="24" t="s">
        <v>215</v>
      </c>
      <c r="E82" s="24" t="s">
        <v>464</v>
      </c>
      <c r="G82" s="35">
        <v>74.599999999999994</v>
      </c>
      <c r="H82" s="25">
        <f>G82/3.839375</f>
        <v>19.430245808237018</v>
      </c>
      <c r="I82" s="35">
        <v>3.18</v>
      </c>
      <c r="AF82" s="24" t="s">
        <v>214</v>
      </c>
    </row>
    <row r="83" spans="1:32" x14ac:dyDescent="0.2">
      <c r="A83" s="24" t="s">
        <v>32</v>
      </c>
      <c r="B83" s="24">
        <v>2020</v>
      </c>
      <c r="C83" s="24" t="s">
        <v>208</v>
      </c>
      <c r="D83" s="24" t="s">
        <v>215</v>
      </c>
      <c r="E83" s="24" t="s">
        <v>464</v>
      </c>
      <c r="G83" s="35">
        <v>76.3</v>
      </c>
      <c r="H83" s="25">
        <f>G83/3.89974166666667</f>
        <v>19.565398562725292</v>
      </c>
      <c r="I83" s="35">
        <v>2.99</v>
      </c>
      <c r="AF83" s="24" t="s">
        <v>221</v>
      </c>
    </row>
    <row r="84" spans="1:32" x14ac:dyDescent="0.2">
      <c r="A84" s="24" t="s">
        <v>32</v>
      </c>
      <c r="B84" s="24">
        <v>2021</v>
      </c>
      <c r="C84" s="24" t="s">
        <v>208</v>
      </c>
      <c r="D84" s="24" t="s">
        <v>215</v>
      </c>
      <c r="E84" s="24" t="s">
        <v>464</v>
      </c>
      <c r="G84" s="35">
        <v>83.4</v>
      </c>
      <c r="H84" s="25">
        <f>G84/3.86191666666667</f>
        <v>21.595494465183503</v>
      </c>
      <c r="I84" s="35">
        <v>2.78</v>
      </c>
      <c r="AF84" s="24" t="s">
        <v>222</v>
      </c>
    </row>
    <row r="85" spans="1:32" x14ac:dyDescent="0.2">
      <c r="A85" s="24" t="s">
        <v>32</v>
      </c>
      <c r="B85" s="24">
        <v>2022</v>
      </c>
      <c r="C85" s="24" t="s">
        <v>208</v>
      </c>
      <c r="D85" s="24" t="s">
        <v>215</v>
      </c>
      <c r="E85" s="24" t="s">
        <v>464</v>
      </c>
      <c r="G85" s="35">
        <v>87.5</v>
      </c>
      <c r="H85" s="25">
        <f>G85/4.45775833333333</f>
        <v>19.628699776232839</v>
      </c>
      <c r="I85" s="35">
        <v>2.87</v>
      </c>
      <c r="AF85" s="24" t="s">
        <v>227</v>
      </c>
    </row>
    <row r="86" spans="1:32" x14ac:dyDescent="0.2">
      <c r="A86" s="24" t="s">
        <v>32</v>
      </c>
      <c r="B86" s="24">
        <v>2023</v>
      </c>
      <c r="C86" s="24" t="s">
        <v>208</v>
      </c>
      <c r="D86" s="24" t="s">
        <v>215</v>
      </c>
      <c r="E86" s="24" t="s">
        <v>464</v>
      </c>
      <c r="G86" s="35">
        <v>92.9</v>
      </c>
      <c r="H86" s="25">
        <f>G86/4.20366666666667</f>
        <v>22.09975418285622</v>
      </c>
      <c r="I86" s="35">
        <v>3</v>
      </c>
      <c r="AF86" s="24" t="s">
        <v>238</v>
      </c>
    </row>
    <row r="87" spans="1:32" x14ac:dyDescent="0.2">
      <c r="A87" s="24" t="s">
        <v>32</v>
      </c>
      <c r="B87" s="24">
        <v>2019</v>
      </c>
      <c r="C87" s="24" t="s">
        <v>208</v>
      </c>
      <c r="D87" s="24" t="s">
        <v>426</v>
      </c>
      <c r="E87" s="24" t="s">
        <v>426</v>
      </c>
      <c r="G87" s="35">
        <v>53.8</v>
      </c>
      <c r="H87" s="25">
        <f>G87/3.839375</f>
        <v>14.012697379130717</v>
      </c>
      <c r="I87" s="35">
        <v>2.2999999999999998</v>
      </c>
      <c r="AF87" s="24" t="s">
        <v>214</v>
      </c>
    </row>
    <row r="88" spans="1:32" x14ac:dyDescent="0.2">
      <c r="A88" s="24" t="s">
        <v>32</v>
      </c>
      <c r="B88" s="24">
        <v>2020</v>
      </c>
      <c r="C88" s="24" t="s">
        <v>208</v>
      </c>
      <c r="D88" s="24" t="s">
        <v>426</v>
      </c>
      <c r="E88" s="24" t="s">
        <v>426</v>
      </c>
      <c r="G88" s="35">
        <v>38.799999999999997</v>
      </c>
      <c r="H88" s="25">
        <f>G88/3.89974166666667</f>
        <v>9.9493769886466747</v>
      </c>
      <c r="I88" s="35">
        <v>1.52</v>
      </c>
      <c r="AF88" s="24" t="s">
        <v>221</v>
      </c>
    </row>
    <row r="89" spans="1:32" x14ac:dyDescent="0.2">
      <c r="A89" s="24" t="s">
        <v>32</v>
      </c>
      <c r="B89" s="24">
        <v>2021</v>
      </c>
      <c r="C89" s="24" t="s">
        <v>208</v>
      </c>
      <c r="D89" s="24" t="s">
        <v>426</v>
      </c>
      <c r="E89" s="24" t="s">
        <v>426</v>
      </c>
      <c r="G89" s="35">
        <v>31.3</v>
      </c>
      <c r="H89" s="25">
        <f>G89/3.86191666666667</f>
        <v>8.104783894007717</v>
      </c>
      <c r="I89" s="35">
        <v>1.04</v>
      </c>
      <c r="AF89" s="24" t="s">
        <v>222</v>
      </c>
    </row>
    <row r="90" spans="1:32" x14ac:dyDescent="0.2">
      <c r="A90" s="24" t="s">
        <v>32</v>
      </c>
      <c r="B90" s="24">
        <v>2022</v>
      </c>
      <c r="C90" s="24" t="s">
        <v>208</v>
      </c>
      <c r="D90" s="24" t="s">
        <v>426</v>
      </c>
      <c r="E90" s="24" t="s">
        <v>426</v>
      </c>
      <c r="G90" s="35">
        <v>32.200000000000003</v>
      </c>
      <c r="H90" s="25">
        <f>G90/4.45775833333333</f>
        <v>7.2233615176536849</v>
      </c>
      <c r="I90" s="35">
        <v>1.05</v>
      </c>
      <c r="AF90" s="24" t="s">
        <v>227</v>
      </c>
    </row>
    <row r="91" spans="1:32" x14ac:dyDescent="0.2">
      <c r="A91" s="24" t="s">
        <v>32</v>
      </c>
      <c r="B91" s="24">
        <v>2023</v>
      </c>
      <c r="C91" s="24" t="s">
        <v>208</v>
      </c>
      <c r="D91" s="24" t="s">
        <v>426</v>
      </c>
      <c r="E91" s="24" t="s">
        <v>426</v>
      </c>
      <c r="G91" s="35">
        <v>33.9</v>
      </c>
      <c r="H91" s="25">
        <f>G91/4.20366666666667</f>
        <v>8.0643882324954337</v>
      </c>
      <c r="I91" s="35">
        <v>1.1000000000000001</v>
      </c>
      <c r="AF91" s="24" t="s">
        <v>233</v>
      </c>
    </row>
    <row r="92" spans="1:32" x14ac:dyDescent="0.2">
      <c r="A92" s="24" t="s">
        <v>32</v>
      </c>
      <c r="B92" s="24">
        <v>2019</v>
      </c>
      <c r="C92" s="24" t="s">
        <v>208</v>
      </c>
      <c r="D92" s="24" t="s">
        <v>427</v>
      </c>
      <c r="E92" s="24" t="s">
        <v>427</v>
      </c>
      <c r="G92" s="35">
        <v>43.4</v>
      </c>
      <c r="H92" s="25">
        <f>G92/3.839375</f>
        <v>11.303923164577567</v>
      </c>
      <c r="I92" s="35">
        <v>1.85</v>
      </c>
      <c r="AF92" s="24" t="s">
        <v>214</v>
      </c>
    </row>
    <row r="93" spans="1:32" x14ac:dyDescent="0.2">
      <c r="A93" s="24" t="s">
        <v>32</v>
      </c>
      <c r="B93" s="24">
        <v>2020</v>
      </c>
      <c r="C93" s="24" t="s">
        <v>208</v>
      </c>
      <c r="D93" s="24" t="s">
        <v>427</v>
      </c>
      <c r="E93" s="24" t="s">
        <v>427</v>
      </c>
      <c r="G93" s="35">
        <v>63.4</v>
      </c>
      <c r="H93" s="25">
        <f>G93/3.89974166666667</f>
        <v>16.257487141242247</v>
      </c>
      <c r="I93" s="35">
        <v>2.48</v>
      </c>
      <c r="AF93" s="24" t="s">
        <v>221</v>
      </c>
    </row>
    <row r="94" spans="1:32" x14ac:dyDescent="0.2">
      <c r="A94" s="24" t="s">
        <v>32</v>
      </c>
      <c r="B94" s="24">
        <v>2021</v>
      </c>
      <c r="C94" s="24" t="s">
        <v>208</v>
      </c>
      <c r="D94" s="24" t="s">
        <v>427</v>
      </c>
      <c r="E94" s="24" t="s">
        <v>427</v>
      </c>
      <c r="G94" s="35">
        <v>85</v>
      </c>
      <c r="H94" s="25">
        <f>G94/3.86191666666667</f>
        <v>22.009796517273355</v>
      </c>
      <c r="I94" s="35">
        <v>2.83</v>
      </c>
      <c r="AF94" s="24" t="s">
        <v>227</v>
      </c>
    </row>
    <row r="95" spans="1:32" x14ac:dyDescent="0.2">
      <c r="A95" s="24" t="s">
        <v>32</v>
      </c>
      <c r="B95" s="24">
        <v>2022</v>
      </c>
      <c r="C95" s="24" t="s">
        <v>208</v>
      </c>
      <c r="D95" s="24" t="s">
        <v>427</v>
      </c>
      <c r="E95" s="24" t="s">
        <v>427</v>
      </c>
      <c r="G95" s="35">
        <v>79.900000000000006</v>
      </c>
      <c r="H95" s="25">
        <f>G95/4.45775833333333</f>
        <v>17.923806995668617</v>
      </c>
      <c r="I95" s="35">
        <v>2.62</v>
      </c>
      <c r="AF95" s="24" t="s">
        <v>227</v>
      </c>
    </row>
    <row r="96" spans="1:32" x14ac:dyDescent="0.2">
      <c r="A96" s="24" t="s">
        <v>32</v>
      </c>
      <c r="B96" s="24">
        <v>2023</v>
      </c>
      <c r="C96" s="24" t="s">
        <v>208</v>
      </c>
      <c r="D96" s="24" t="s">
        <v>427</v>
      </c>
      <c r="E96" s="24" t="s">
        <v>427</v>
      </c>
      <c r="G96" s="35">
        <v>74</v>
      </c>
      <c r="H96" s="25">
        <f>G96/4.20366666666667</f>
        <v>17.603679327571154</v>
      </c>
      <c r="I96" s="35">
        <v>2.4</v>
      </c>
      <c r="AF96" s="24" t="s">
        <v>233</v>
      </c>
    </row>
    <row r="97" spans="1:32" x14ac:dyDescent="0.2">
      <c r="A97" s="24" t="s">
        <v>32</v>
      </c>
      <c r="B97" s="24">
        <v>2019</v>
      </c>
      <c r="C97" s="24" t="s">
        <v>140</v>
      </c>
      <c r="D97" s="24" t="s">
        <v>390</v>
      </c>
      <c r="E97" s="24" t="s">
        <v>465</v>
      </c>
      <c r="G97" s="35">
        <v>73.400000000000006</v>
      </c>
      <c r="H97" s="25">
        <f>G97/3.839375</f>
        <v>19.117694937327041</v>
      </c>
      <c r="I97" s="2">
        <v>6.8000000000000007</v>
      </c>
      <c r="AF97" s="24" t="s">
        <v>143</v>
      </c>
    </row>
    <row r="98" spans="1:32" x14ac:dyDescent="0.2">
      <c r="A98" s="24" t="s">
        <v>32</v>
      </c>
      <c r="B98" s="24">
        <v>2020</v>
      </c>
      <c r="C98" s="24" t="s">
        <v>140</v>
      </c>
      <c r="D98" s="24" t="s">
        <v>390</v>
      </c>
      <c r="E98" s="24" t="s">
        <v>465</v>
      </c>
      <c r="G98" s="35">
        <v>81.8</v>
      </c>
      <c r="H98" s="25">
        <f>G98/3.89974166666667</f>
        <v>20.975748393590155</v>
      </c>
      <c r="I98" s="2">
        <v>6.9</v>
      </c>
      <c r="AF98" s="24" t="s">
        <v>150</v>
      </c>
    </row>
    <row r="99" spans="1:32" x14ac:dyDescent="0.2">
      <c r="A99" s="24" t="s">
        <v>32</v>
      </c>
      <c r="B99" s="24">
        <v>2021</v>
      </c>
      <c r="C99" s="24" t="s">
        <v>140</v>
      </c>
      <c r="D99" s="24" t="s">
        <v>390</v>
      </c>
      <c r="E99" s="24" t="s">
        <v>465</v>
      </c>
      <c r="F99" s="24" t="s">
        <v>152</v>
      </c>
      <c r="G99" s="35">
        <v>81.3</v>
      </c>
      <c r="H99" s="25">
        <f>G99/3.86191666666667</f>
        <v>21.051723021815572</v>
      </c>
      <c r="I99" s="2">
        <v>7.3</v>
      </c>
      <c r="AF99" s="24" t="s">
        <v>151</v>
      </c>
    </row>
    <row r="100" spans="1:32" x14ac:dyDescent="0.2">
      <c r="A100" s="24" t="s">
        <v>32</v>
      </c>
      <c r="B100" s="24">
        <v>2022</v>
      </c>
      <c r="C100" s="24" t="s">
        <v>140</v>
      </c>
      <c r="D100" s="24" t="s">
        <v>390</v>
      </c>
      <c r="E100" s="24" t="s">
        <v>465</v>
      </c>
      <c r="F100" s="24" t="s">
        <v>152</v>
      </c>
      <c r="G100" s="35">
        <v>85.3</v>
      </c>
      <c r="H100" s="25">
        <f>G100/4.45775833333333</f>
        <v>19.135178181858983</v>
      </c>
      <c r="I100" s="2">
        <v>7.3</v>
      </c>
      <c r="AF100" s="24" t="s">
        <v>153</v>
      </c>
    </row>
    <row r="101" spans="1:32" x14ac:dyDescent="0.2">
      <c r="A101" s="24" t="s">
        <v>32</v>
      </c>
      <c r="B101" s="24">
        <v>2023</v>
      </c>
      <c r="C101" s="24" t="s">
        <v>140</v>
      </c>
      <c r="D101" s="24" t="s">
        <v>390</v>
      </c>
      <c r="E101" s="24" t="s">
        <v>465</v>
      </c>
      <c r="F101" s="24" t="s">
        <v>152</v>
      </c>
      <c r="G101" s="35">
        <v>88.5</v>
      </c>
      <c r="H101" s="25">
        <f>G101/4.20366666666667</f>
        <v>21.053048925541177</v>
      </c>
      <c r="I101" s="2">
        <v>6.5</v>
      </c>
      <c r="AF101" s="24" t="s">
        <v>155</v>
      </c>
    </row>
    <row r="102" spans="1:32" x14ac:dyDescent="0.2">
      <c r="A102" s="24" t="s">
        <v>32</v>
      </c>
      <c r="B102" s="24">
        <v>2019</v>
      </c>
      <c r="C102" s="24" t="s">
        <v>140</v>
      </c>
      <c r="D102" s="24" t="s">
        <v>60</v>
      </c>
      <c r="E102" s="24" t="s">
        <v>146</v>
      </c>
      <c r="G102" s="35">
        <v>6.1</v>
      </c>
      <c r="H102" s="25">
        <f>G102/3.839375</f>
        <v>1.588800260459059</v>
      </c>
      <c r="I102" s="2">
        <v>0.5</v>
      </c>
      <c r="AF102" s="24" t="s">
        <v>147</v>
      </c>
    </row>
    <row r="103" spans="1:32" x14ac:dyDescent="0.2">
      <c r="A103" s="24" t="s">
        <v>32</v>
      </c>
      <c r="B103" s="24">
        <v>2020</v>
      </c>
      <c r="C103" s="24" t="s">
        <v>140</v>
      </c>
      <c r="D103" s="24" t="s">
        <v>60</v>
      </c>
      <c r="E103" s="24" t="s">
        <v>146</v>
      </c>
      <c r="G103" s="35">
        <v>6.4</v>
      </c>
      <c r="H103" s="25">
        <f>G103/3.89974166666667</f>
        <v>1.6411343486427508</v>
      </c>
      <c r="I103" s="2">
        <v>0.5</v>
      </c>
      <c r="AF103" s="24" t="s">
        <v>150</v>
      </c>
    </row>
    <row r="104" spans="1:32" x14ac:dyDescent="0.2">
      <c r="A104" s="24" t="s">
        <v>32</v>
      </c>
      <c r="B104" s="24">
        <v>2021</v>
      </c>
      <c r="C104" s="24" t="s">
        <v>140</v>
      </c>
      <c r="D104" s="24" t="s">
        <v>60</v>
      </c>
      <c r="E104" s="24" t="s">
        <v>146</v>
      </c>
      <c r="G104" s="35">
        <v>6.4</v>
      </c>
      <c r="H104" s="25">
        <f>G104/3.86191666666667</f>
        <v>1.6572082083594055</v>
      </c>
      <c r="I104" s="2">
        <v>0.5</v>
      </c>
      <c r="AF104" s="24" t="s">
        <v>151</v>
      </c>
    </row>
    <row r="105" spans="1:32" x14ac:dyDescent="0.2">
      <c r="A105" s="24" t="s">
        <v>32</v>
      </c>
      <c r="B105" s="24">
        <v>2022</v>
      </c>
      <c r="C105" s="24" t="s">
        <v>140</v>
      </c>
      <c r="D105" s="24" t="s">
        <v>60</v>
      </c>
      <c r="E105" s="24" t="s">
        <v>146</v>
      </c>
      <c r="G105" s="35">
        <v>6.6</v>
      </c>
      <c r="H105" s="25">
        <f>G105/4.45775833333333</f>
        <v>1.4805647831215625</v>
      </c>
      <c r="I105" s="2">
        <v>0.6</v>
      </c>
      <c r="AF105" s="24" t="s">
        <v>153</v>
      </c>
    </row>
    <row r="106" spans="1:32" x14ac:dyDescent="0.2">
      <c r="A106" s="24" t="s">
        <v>32</v>
      </c>
      <c r="B106" s="24">
        <v>2019</v>
      </c>
      <c r="C106" s="24" t="s">
        <v>140</v>
      </c>
      <c r="D106" s="24" t="s">
        <v>163</v>
      </c>
      <c r="E106" s="24" t="s">
        <v>485</v>
      </c>
      <c r="G106" s="35">
        <v>69.099999999999994</v>
      </c>
      <c r="H106" s="25">
        <f>G106/3.839375</f>
        <v>17.997720983232945</v>
      </c>
      <c r="I106" s="2">
        <v>5.8000000000000007</v>
      </c>
      <c r="AF106" s="24" t="s">
        <v>143</v>
      </c>
    </row>
    <row r="107" spans="1:32" x14ac:dyDescent="0.2">
      <c r="A107" s="24" t="s">
        <v>32</v>
      </c>
      <c r="B107" s="24">
        <v>2020</v>
      </c>
      <c r="C107" s="24" t="s">
        <v>140</v>
      </c>
      <c r="D107" s="24" t="s">
        <v>163</v>
      </c>
      <c r="E107" s="24" t="s">
        <v>485</v>
      </c>
      <c r="F107" s="24" t="s">
        <v>149</v>
      </c>
      <c r="G107" s="35">
        <v>62.3</v>
      </c>
      <c r="H107" s="25">
        <f>G107/3.89974166666667</f>
        <v>15.975417175069275</v>
      </c>
      <c r="I107" s="2">
        <v>5.4</v>
      </c>
      <c r="AF107" s="24" t="s">
        <v>150</v>
      </c>
    </row>
    <row r="108" spans="1:32" x14ac:dyDescent="0.2">
      <c r="A108" s="24" t="s">
        <v>32</v>
      </c>
      <c r="B108" s="24">
        <v>2021</v>
      </c>
      <c r="C108" s="24" t="s">
        <v>140</v>
      </c>
      <c r="D108" s="24" t="s">
        <v>163</v>
      </c>
      <c r="E108" s="24" t="s">
        <v>485</v>
      </c>
      <c r="F108" s="24" t="s">
        <v>149</v>
      </c>
      <c r="G108" s="35">
        <v>70.400000000000006</v>
      </c>
      <c r="H108" s="25">
        <f>G108/3.86191666666667</f>
        <v>18.229290291953461</v>
      </c>
      <c r="I108" s="2">
        <v>6.3</v>
      </c>
      <c r="AF108" s="24" t="s">
        <v>151</v>
      </c>
    </row>
    <row r="109" spans="1:32" x14ac:dyDescent="0.2">
      <c r="A109" s="24" t="s">
        <v>32</v>
      </c>
      <c r="B109" s="24">
        <v>2022</v>
      </c>
      <c r="C109" s="24" t="s">
        <v>140</v>
      </c>
      <c r="D109" s="24" t="s">
        <v>163</v>
      </c>
      <c r="E109" s="24" t="s">
        <v>485</v>
      </c>
      <c r="F109" s="24" t="s">
        <v>149</v>
      </c>
      <c r="G109" s="35">
        <v>73.400000000000006</v>
      </c>
      <c r="H109" s="25">
        <f>G109/4.45775833333333</f>
        <v>16.465675012291317</v>
      </c>
      <c r="I109" s="2">
        <v>6.2</v>
      </c>
      <c r="AF109" s="24" t="s">
        <v>153</v>
      </c>
    </row>
    <row r="110" spans="1:32" x14ac:dyDescent="0.2">
      <c r="A110" s="24" t="s">
        <v>32</v>
      </c>
      <c r="B110" s="24">
        <v>2023</v>
      </c>
      <c r="C110" s="24" t="s">
        <v>140</v>
      </c>
      <c r="D110" s="24" t="s">
        <v>163</v>
      </c>
      <c r="E110" s="24" t="s">
        <v>485</v>
      </c>
      <c r="F110" s="24" t="s">
        <v>149</v>
      </c>
      <c r="G110" s="35">
        <v>80.7</v>
      </c>
      <c r="H110" s="25">
        <f>G110/4.20366666666667</f>
        <v>19.197525969391783</v>
      </c>
      <c r="I110" s="2">
        <v>5.8999999999999995</v>
      </c>
      <c r="AF110" s="24" t="s">
        <v>155</v>
      </c>
    </row>
    <row r="111" spans="1:32" x14ac:dyDescent="0.2">
      <c r="A111" s="24" t="s">
        <v>32</v>
      </c>
      <c r="B111" s="24">
        <v>2019</v>
      </c>
      <c r="C111" s="24" t="s">
        <v>140</v>
      </c>
      <c r="D111" s="24" t="s">
        <v>479</v>
      </c>
      <c r="E111" s="24" t="s">
        <v>484</v>
      </c>
      <c r="F111" s="24" t="s">
        <v>141</v>
      </c>
      <c r="G111" s="35">
        <v>141.6</v>
      </c>
      <c r="H111" s="25">
        <f>G111/3.839375</f>
        <v>36.881002767377502</v>
      </c>
      <c r="I111" s="2">
        <v>12.1</v>
      </c>
      <c r="AF111" s="24" t="s">
        <v>142</v>
      </c>
    </row>
    <row r="112" spans="1:32" x14ac:dyDescent="0.2">
      <c r="A112" s="24" t="s">
        <v>32</v>
      </c>
      <c r="B112" s="24">
        <v>2020</v>
      </c>
      <c r="C112" s="24" t="s">
        <v>140</v>
      </c>
      <c r="D112" s="24" t="s">
        <v>479</v>
      </c>
      <c r="E112" s="24" t="s">
        <v>484</v>
      </c>
      <c r="F112" s="24" t="s">
        <v>141</v>
      </c>
      <c r="G112" s="35">
        <v>121.1</v>
      </c>
      <c r="H112" s="25">
        <f>G112/3.89974166666667</f>
        <v>31.053339003224544</v>
      </c>
      <c r="I112" s="2">
        <v>10.8</v>
      </c>
      <c r="AF112" s="24" t="s">
        <v>148</v>
      </c>
    </row>
    <row r="113" spans="1:32" x14ac:dyDescent="0.2">
      <c r="A113" s="24" t="s">
        <v>32</v>
      </c>
      <c r="B113" s="24">
        <v>2021</v>
      </c>
      <c r="C113" s="24" t="s">
        <v>140</v>
      </c>
      <c r="D113" s="24" t="s">
        <v>479</v>
      </c>
      <c r="E113" s="24" t="s">
        <v>484</v>
      </c>
      <c r="F113" s="24" t="s">
        <v>141</v>
      </c>
      <c r="G113" s="35">
        <v>145.6</v>
      </c>
      <c r="H113" s="25">
        <f>G113/3.86191666666667</f>
        <v>37.70148674017647</v>
      </c>
      <c r="I113" s="2">
        <v>12.5</v>
      </c>
      <c r="AF113" s="24" t="s">
        <v>151</v>
      </c>
    </row>
    <row r="114" spans="1:32" x14ac:dyDescent="0.2">
      <c r="A114" s="24" t="s">
        <v>32</v>
      </c>
      <c r="B114" s="24">
        <v>2022</v>
      </c>
      <c r="C114" s="24" t="s">
        <v>140</v>
      </c>
      <c r="D114" s="24" t="s">
        <v>479</v>
      </c>
      <c r="E114" s="24" t="s">
        <v>484</v>
      </c>
      <c r="F114" s="24" t="s">
        <v>141</v>
      </c>
      <c r="G114" s="35">
        <v>151.80000000000001</v>
      </c>
      <c r="H114" s="25">
        <f>G114/4.45775833333333</f>
        <v>34.052990011795941</v>
      </c>
      <c r="I114" s="2">
        <v>13.5</v>
      </c>
      <c r="AF114" s="24" t="s">
        <v>153</v>
      </c>
    </row>
    <row r="115" spans="1:32" x14ac:dyDescent="0.2">
      <c r="A115" s="24" t="s">
        <v>32</v>
      </c>
      <c r="B115" s="24">
        <v>2023</v>
      </c>
      <c r="C115" s="24" t="s">
        <v>140</v>
      </c>
      <c r="D115" s="24" t="s">
        <v>479</v>
      </c>
      <c r="E115" s="24" t="s">
        <v>484</v>
      </c>
      <c r="F115" s="24" t="s">
        <v>141</v>
      </c>
      <c r="G115" s="35">
        <v>184.6</v>
      </c>
      <c r="H115" s="25">
        <f>G115/4.20366666666667</f>
        <v>43.914043295535606</v>
      </c>
      <c r="I115" s="2">
        <v>13.5</v>
      </c>
      <c r="AF115" s="24" t="s">
        <v>155</v>
      </c>
    </row>
    <row r="116" spans="1:32" x14ac:dyDescent="0.2">
      <c r="A116" s="24" t="s">
        <v>32</v>
      </c>
      <c r="B116" s="24">
        <v>2019</v>
      </c>
      <c r="C116" s="24" t="s">
        <v>140</v>
      </c>
      <c r="D116" s="24" t="s">
        <v>428</v>
      </c>
      <c r="E116" s="24" t="s">
        <v>428</v>
      </c>
      <c r="F116" s="24" t="s">
        <v>144</v>
      </c>
      <c r="G116" s="34">
        <v>686.5</v>
      </c>
      <c r="H116" s="25">
        <f>G116/3.839375</f>
        <v>178.80514406641706</v>
      </c>
      <c r="I116" s="2">
        <v>58.5</v>
      </c>
      <c r="AF116" s="24" t="s">
        <v>143</v>
      </c>
    </row>
    <row r="117" spans="1:32" x14ac:dyDescent="0.2">
      <c r="A117" s="24" t="s">
        <v>32</v>
      </c>
      <c r="B117" s="24">
        <v>2020</v>
      </c>
      <c r="C117" s="24" t="s">
        <v>140</v>
      </c>
      <c r="D117" s="24" t="s">
        <v>428</v>
      </c>
      <c r="E117" s="24" t="s">
        <v>477</v>
      </c>
      <c r="F117" s="24" t="s">
        <v>144</v>
      </c>
      <c r="G117" s="34">
        <v>638.4</v>
      </c>
      <c r="H117" s="25">
        <f>G117/3.89974166666667</f>
        <v>163.70315127711436</v>
      </c>
      <c r="I117" s="2">
        <v>58.099999999999994</v>
      </c>
      <c r="AF117" s="24" t="s">
        <v>150</v>
      </c>
    </row>
    <row r="118" spans="1:32" x14ac:dyDescent="0.2">
      <c r="A118" s="24" t="s">
        <v>32</v>
      </c>
      <c r="B118" s="24">
        <v>2021</v>
      </c>
      <c r="C118" s="24" t="s">
        <v>140</v>
      </c>
      <c r="D118" s="24" t="s">
        <v>428</v>
      </c>
      <c r="E118" s="24" t="s">
        <v>477</v>
      </c>
      <c r="F118" s="24" t="s">
        <v>144</v>
      </c>
      <c r="G118" s="34">
        <v>655.6</v>
      </c>
      <c r="H118" s="25">
        <f>G118/3.86191666666667</f>
        <v>169.7602658438166</v>
      </c>
      <c r="I118" s="2">
        <v>56.3</v>
      </c>
      <c r="AF118" s="24" t="s">
        <v>151</v>
      </c>
    </row>
    <row r="119" spans="1:32" x14ac:dyDescent="0.2">
      <c r="A119" s="24" t="s">
        <v>32</v>
      </c>
      <c r="B119" s="24">
        <v>2022</v>
      </c>
      <c r="C119" s="24" t="s">
        <v>140</v>
      </c>
      <c r="D119" s="24" t="s">
        <v>428</v>
      </c>
      <c r="E119" s="24" t="s">
        <v>477</v>
      </c>
      <c r="F119" s="24" t="s">
        <v>144</v>
      </c>
      <c r="G119" s="34">
        <v>609.20000000000005</v>
      </c>
      <c r="H119" s="25">
        <f>G119/4.45775833333333</f>
        <v>136.66061604206908</v>
      </c>
      <c r="I119" s="2">
        <v>53.7</v>
      </c>
      <c r="AF119" s="24" t="s">
        <v>154</v>
      </c>
    </row>
    <row r="120" spans="1:32" x14ac:dyDescent="0.2">
      <c r="A120" s="24" t="s">
        <v>32</v>
      </c>
      <c r="B120" s="24">
        <v>2023</v>
      </c>
      <c r="C120" s="24" t="s">
        <v>140</v>
      </c>
      <c r="D120" s="24" t="s">
        <v>428</v>
      </c>
      <c r="E120" s="24" t="s">
        <v>477</v>
      </c>
      <c r="F120" s="24" t="s">
        <v>144</v>
      </c>
      <c r="G120" s="34">
        <v>766.4</v>
      </c>
      <c r="H120" s="25">
        <f>G120/4.45775833333333</f>
        <v>171.9249772400554</v>
      </c>
      <c r="I120" s="2">
        <v>56.100000000000009</v>
      </c>
    </row>
    <row r="121" spans="1:32" x14ac:dyDescent="0.2">
      <c r="A121" s="24" t="s">
        <v>32</v>
      </c>
      <c r="B121" s="24">
        <v>2019</v>
      </c>
      <c r="C121" s="24" t="s">
        <v>140</v>
      </c>
      <c r="D121" s="24" t="s">
        <v>429</v>
      </c>
      <c r="E121" s="24" t="s">
        <v>429</v>
      </c>
      <c r="F121" s="24" t="s">
        <v>145</v>
      </c>
      <c r="G121" s="35">
        <v>55.7</v>
      </c>
      <c r="H121" s="25">
        <f>G121/3.839375</f>
        <v>14.507569591404852</v>
      </c>
      <c r="I121" s="2">
        <v>4.7</v>
      </c>
      <c r="AF121" s="24" t="s">
        <v>143</v>
      </c>
    </row>
    <row r="122" spans="1:32" x14ac:dyDescent="0.2">
      <c r="A122" s="24" t="s">
        <v>32</v>
      </c>
      <c r="B122" s="24">
        <v>2020</v>
      </c>
      <c r="C122" s="24" t="s">
        <v>140</v>
      </c>
      <c r="D122" s="24" t="s">
        <v>429</v>
      </c>
      <c r="E122" s="24" t="s">
        <v>429</v>
      </c>
      <c r="F122" s="24" t="s">
        <v>145</v>
      </c>
      <c r="G122" s="35">
        <v>57.1</v>
      </c>
      <c r="H122" s="25">
        <f>G122/3.89974166666667</f>
        <v>14.64199551679704</v>
      </c>
      <c r="I122" s="2">
        <v>5.4</v>
      </c>
      <c r="AF122" s="24" t="s">
        <v>150</v>
      </c>
    </row>
    <row r="123" spans="1:32" x14ac:dyDescent="0.2">
      <c r="A123" s="24" t="s">
        <v>32</v>
      </c>
      <c r="B123" s="24">
        <v>2021</v>
      </c>
      <c r="C123" s="24" t="s">
        <v>140</v>
      </c>
      <c r="D123" s="24" t="s">
        <v>429</v>
      </c>
      <c r="E123" s="24" t="s">
        <v>429</v>
      </c>
      <c r="F123" s="24" t="s">
        <v>145</v>
      </c>
      <c r="G123" s="35">
        <v>61.4</v>
      </c>
      <c r="H123" s="25">
        <f>G123/3.86191666666667</f>
        <v>15.898841248948047</v>
      </c>
      <c r="I123" s="2">
        <v>5.2</v>
      </c>
      <c r="AF123" s="24" t="s">
        <v>151</v>
      </c>
    </row>
    <row r="124" spans="1:32" x14ac:dyDescent="0.2">
      <c r="A124" s="24" t="s">
        <v>32</v>
      </c>
      <c r="B124" s="24">
        <v>2022</v>
      </c>
      <c r="C124" s="24" t="s">
        <v>140</v>
      </c>
      <c r="D124" s="24" t="s">
        <v>429</v>
      </c>
      <c r="E124" s="24" t="s">
        <v>429</v>
      </c>
      <c r="F124" s="24" t="s">
        <v>145</v>
      </c>
      <c r="G124" s="35">
        <v>66.67</v>
      </c>
      <c r="H124" s="25">
        <f>G124/4.45775833333333</f>
        <v>14.955947589502209</v>
      </c>
      <c r="I124" s="2">
        <v>6.2</v>
      </c>
      <c r="AF124" s="24" t="s">
        <v>153</v>
      </c>
    </row>
    <row r="125" spans="1:32" x14ac:dyDescent="0.2">
      <c r="A125" s="24" t="s">
        <v>32</v>
      </c>
      <c r="B125" s="24">
        <v>2023</v>
      </c>
      <c r="C125" s="24" t="s">
        <v>140</v>
      </c>
      <c r="D125" s="24" t="s">
        <v>429</v>
      </c>
      <c r="E125" s="24" t="s">
        <v>429</v>
      </c>
      <c r="F125" s="24" t="s">
        <v>145</v>
      </c>
      <c r="G125" s="35">
        <v>81</v>
      </c>
      <c r="H125" s="25">
        <f>G125/4.20366666666667</f>
        <v>19.26889223693599</v>
      </c>
      <c r="I125" s="2">
        <v>5.8999999999999995</v>
      </c>
      <c r="AF125" s="24" t="s">
        <v>155</v>
      </c>
    </row>
    <row r="126" spans="1:32" x14ac:dyDescent="0.2">
      <c r="A126" s="24" t="s">
        <v>32</v>
      </c>
      <c r="B126" s="24">
        <v>2019</v>
      </c>
      <c r="C126" s="24" t="s">
        <v>62</v>
      </c>
      <c r="D126" s="24" t="s">
        <v>415</v>
      </c>
      <c r="E126" s="24" t="s">
        <v>415</v>
      </c>
      <c r="F126" s="24" t="s">
        <v>67</v>
      </c>
      <c r="G126" s="35">
        <v>1539.31</v>
      </c>
      <c r="H126" s="25">
        <f>G126/3.839375</f>
        <v>400.92723425036627</v>
      </c>
      <c r="I126" s="35">
        <v>22.1</v>
      </c>
      <c r="AC126" s="24">
        <v>24.8</v>
      </c>
      <c r="AF126" s="24" t="s">
        <v>68</v>
      </c>
    </row>
    <row r="127" spans="1:32" x14ac:dyDescent="0.2">
      <c r="A127" s="24" t="s">
        <v>32</v>
      </c>
      <c r="B127" s="24">
        <v>2020</v>
      </c>
      <c r="C127" s="24" t="s">
        <v>62</v>
      </c>
      <c r="D127" s="24" t="s">
        <v>415</v>
      </c>
      <c r="E127" s="24" t="s">
        <v>415</v>
      </c>
      <c r="F127" s="24" t="s">
        <v>67</v>
      </c>
      <c r="G127" s="35">
        <v>1513.1</v>
      </c>
      <c r="H127" s="25">
        <f>G127/3.89974166666667</f>
        <v>388.00005983302276</v>
      </c>
      <c r="I127" s="35">
        <v>22.1</v>
      </c>
      <c r="AC127" s="24">
        <v>24.43</v>
      </c>
      <c r="AF127" s="24" t="s">
        <v>73</v>
      </c>
    </row>
    <row r="128" spans="1:32" x14ac:dyDescent="0.2">
      <c r="A128" s="24" t="s">
        <v>32</v>
      </c>
      <c r="B128" s="24">
        <v>2021</v>
      </c>
      <c r="C128" s="24" t="s">
        <v>62</v>
      </c>
      <c r="D128" s="24" t="s">
        <v>415</v>
      </c>
      <c r="E128" s="24" t="s">
        <v>415</v>
      </c>
      <c r="F128" s="24" t="s">
        <v>67</v>
      </c>
      <c r="G128" s="35">
        <v>1650.28</v>
      </c>
      <c r="H128" s="25">
        <f>G128/3.86191666666667</f>
        <v>427.32149407677497</v>
      </c>
      <c r="I128" s="35">
        <v>21.4</v>
      </c>
      <c r="AC128" s="24">
        <v>23.53</v>
      </c>
      <c r="AF128" s="24" t="s">
        <v>77</v>
      </c>
    </row>
    <row r="129" spans="1:32" x14ac:dyDescent="0.2">
      <c r="A129" s="24" t="s">
        <v>32</v>
      </c>
      <c r="B129" s="24">
        <v>2022</v>
      </c>
      <c r="C129" s="24" t="s">
        <v>62</v>
      </c>
      <c r="D129" s="24" t="s">
        <v>415</v>
      </c>
      <c r="E129" s="24" t="s">
        <v>415</v>
      </c>
      <c r="F129" s="24" t="s">
        <v>67</v>
      </c>
      <c r="G129" s="35">
        <v>1748.81</v>
      </c>
      <c r="H129" s="25">
        <f>G129/4.45775833333333</f>
        <v>392.30704520769996</v>
      </c>
      <c r="I129" s="35">
        <v>22</v>
      </c>
      <c r="AC129" s="24">
        <v>21.49</v>
      </c>
      <c r="AF129" s="24" t="s">
        <v>81</v>
      </c>
    </row>
    <row r="130" spans="1:32" x14ac:dyDescent="0.2">
      <c r="A130" s="24" t="s">
        <v>32</v>
      </c>
      <c r="B130" s="24">
        <v>2023</v>
      </c>
      <c r="C130" s="24" t="s">
        <v>62</v>
      </c>
      <c r="D130" s="24" t="s">
        <v>415</v>
      </c>
      <c r="E130" s="24" t="s">
        <v>415</v>
      </c>
      <c r="F130" s="24" t="s">
        <v>67</v>
      </c>
      <c r="G130" s="35">
        <v>1767.78</v>
      </c>
      <c r="H130" s="25">
        <f>G130/4.20366666666667</f>
        <v>420.53286813099635</v>
      </c>
      <c r="I130" s="35">
        <v>20.7</v>
      </c>
      <c r="AF130" s="24" t="s">
        <v>85</v>
      </c>
    </row>
    <row r="131" spans="1:32" x14ac:dyDescent="0.2">
      <c r="A131" s="24" t="s">
        <v>32</v>
      </c>
      <c r="B131" s="24">
        <v>2019</v>
      </c>
      <c r="C131" s="24" t="s">
        <v>62</v>
      </c>
      <c r="D131" s="24" t="s">
        <v>415</v>
      </c>
      <c r="E131" s="24" t="s">
        <v>483</v>
      </c>
      <c r="F131" s="24" t="s">
        <v>63</v>
      </c>
      <c r="G131" s="35">
        <v>2756.6</v>
      </c>
      <c r="H131" s="25">
        <f>G131/3.839375</f>
        <v>717.98144229203967</v>
      </c>
      <c r="I131" s="35">
        <v>36</v>
      </c>
      <c r="K131" s="24">
        <v>873.71</v>
      </c>
      <c r="L131" s="24">
        <v>1403.02</v>
      </c>
      <c r="AC131" s="24">
        <v>28.6</v>
      </c>
      <c r="AF131" s="24" t="s">
        <v>64</v>
      </c>
    </row>
    <row r="132" spans="1:32" x14ac:dyDescent="0.2">
      <c r="A132" s="24" t="s">
        <v>32</v>
      </c>
      <c r="B132" s="24">
        <v>2020</v>
      </c>
      <c r="C132" s="24" t="s">
        <v>62</v>
      </c>
      <c r="D132" s="24" t="s">
        <v>415</v>
      </c>
      <c r="E132" s="24" t="s">
        <v>483</v>
      </c>
      <c r="F132" s="24" t="s">
        <v>63</v>
      </c>
      <c r="G132" s="35">
        <v>3118.98</v>
      </c>
      <c r="H132" s="25">
        <f>G132/3.89974166666667</f>
        <v>799.79143917652596</v>
      </c>
      <c r="I132" s="35">
        <v>41.7</v>
      </c>
      <c r="K132" s="24">
        <v>770.39</v>
      </c>
      <c r="L132" s="24">
        <v>1877</v>
      </c>
      <c r="AC132" s="24">
        <v>28.25</v>
      </c>
      <c r="AF132" s="24" t="s">
        <v>71</v>
      </c>
    </row>
    <row r="133" spans="1:32" x14ac:dyDescent="0.2">
      <c r="A133" s="24" t="s">
        <v>32</v>
      </c>
      <c r="B133" s="24">
        <v>2021</v>
      </c>
      <c r="C133" s="24" t="s">
        <v>62</v>
      </c>
      <c r="D133" s="24" t="s">
        <v>415</v>
      </c>
      <c r="E133" s="24" t="s">
        <v>483</v>
      </c>
      <c r="F133" s="24" t="s">
        <v>63</v>
      </c>
      <c r="G133" s="35">
        <v>3369.77</v>
      </c>
      <c r="H133" s="25">
        <f>G133/3.86191666666667</f>
        <v>872.5641412942615</v>
      </c>
      <c r="I133" s="35">
        <v>42.1</v>
      </c>
      <c r="K133" s="24">
        <v>844.12</v>
      </c>
      <c r="L133" s="24">
        <v>2027.43</v>
      </c>
      <c r="AC133" s="24">
        <v>28.34</v>
      </c>
      <c r="AF133" s="24" t="s">
        <v>75</v>
      </c>
    </row>
    <row r="134" spans="1:32" x14ac:dyDescent="0.2">
      <c r="A134" s="24" t="s">
        <v>32</v>
      </c>
      <c r="B134" s="24">
        <v>2022</v>
      </c>
      <c r="C134" s="24" t="s">
        <v>62</v>
      </c>
      <c r="D134" s="24" t="s">
        <v>415</v>
      </c>
      <c r="E134" s="24" t="s">
        <v>483</v>
      </c>
      <c r="F134" s="24" t="s">
        <v>63</v>
      </c>
      <c r="G134" s="35">
        <v>3682.51</v>
      </c>
      <c r="H134" s="25">
        <f>G134/4.45775833333333</f>
        <v>826.09009386257355</v>
      </c>
      <c r="I134" s="35">
        <v>44.5</v>
      </c>
      <c r="K134" s="24">
        <v>844.67</v>
      </c>
      <c r="L134" s="24">
        <v>2121.5</v>
      </c>
      <c r="AC134" s="24">
        <v>27.94</v>
      </c>
      <c r="AF134" s="24" t="s">
        <v>79</v>
      </c>
    </row>
    <row r="135" spans="1:32" x14ac:dyDescent="0.2">
      <c r="A135" s="24" t="s">
        <v>32</v>
      </c>
      <c r="B135" s="24">
        <v>2023</v>
      </c>
      <c r="C135" s="24" t="s">
        <v>62</v>
      </c>
      <c r="D135" s="24" t="s">
        <v>415</v>
      </c>
      <c r="E135" s="24" t="s">
        <v>483</v>
      </c>
      <c r="F135" s="24" t="s">
        <v>63</v>
      </c>
      <c r="G135" s="35">
        <v>4653.6400000000003</v>
      </c>
      <c r="H135" s="25">
        <f>G135/4.20366666666667</f>
        <v>1107.0430576480842</v>
      </c>
      <c r="I135" s="35">
        <v>47.1</v>
      </c>
      <c r="K135" s="24">
        <v>893.2</v>
      </c>
      <c r="L135" s="24">
        <v>2668.55</v>
      </c>
      <c r="AF135" s="24" t="s">
        <v>83</v>
      </c>
    </row>
    <row r="136" spans="1:32" x14ac:dyDescent="0.2">
      <c r="A136" s="24" t="s">
        <v>32</v>
      </c>
      <c r="B136" s="24">
        <v>2019</v>
      </c>
      <c r="C136" s="24" t="s">
        <v>62</v>
      </c>
      <c r="D136" s="24" t="s">
        <v>416</v>
      </c>
      <c r="E136" s="24" t="s">
        <v>416</v>
      </c>
      <c r="F136" s="24" t="s">
        <v>69</v>
      </c>
      <c r="G136" s="35">
        <v>213.79</v>
      </c>
      <c r="H136" s="25">
        <f>G136/3.839375</f>
        <v>55.683542243203647</v>
      </c>
      <c r="I136" s="35">
        <v>3.1</v>
      </c>
      <c r="K136" s="24">
        <v>206.58</v>
      </c>
      <c r="L136" s="24">
        <v>0</v>
      </c>
      <c r="AC136" s="24">
        <v>5.41</v>
      </c>
      <c r="AF136" s="24" t="s">
        <v>70</v>
      </c>
    </row>
    <row r="137" spans="1:32" x14ac:dyDescent="0.2">
      <c r="A137" s="24" t="s">
        <v>32</v>
      </c>
      <c r="B137" s="24">
        <v>2020</v>
      </c>
      <c r="C137" s="24" t="s">
        <v>62</v>
      </c>
      <c r="D137" s="24" t="s">
        <v>416</v>
      </c>
      <c r="E137" s="24" t="s">
        <v>416</v>
      </c>
      <c r="F137" s="24" t="s">
        <v>69</v>
      </c>
      <c r="G137" s="35">
        <v>3118.98</v>
      </c>
      <c r="H137" s="25">
        <f>G137/3.89974166666667</f>
        <v>799.79143917652596</v>
      </c>
      <c r="I137" s="35">
        <v>3</v>
      </c>
      <c r="K137" s="24">
        <v>201.82</v>
      </c>
      <c r="L137" s="24">
        <v>0</v>
      </c>
      <c r="AC137" s="24">
        <v>5.61</v>
      </c>
      <c r="AF137" s="24" t="s">
        <v>74</v>
      </c>
    </row>
    <row r="138" spans="1:32" x14ac:dyDescent="0.2">
      <c r="A138" s="24" t="s">
        <v>32</v>
      </c>
      <c r="B138" s="24">
        <v>2021</v>
      </c>
      <c r="C138" s="24" t="s">
        <v>62</v>
      </c>
      <c r="D138" s="24" t="s">
        <v>416</v>
      </c>
      <c r="E138" s="24" t="s">
        <v>416</v>
      </c>
      <c r="F138" s="24" t="s">
        <v>69</v>
      </c>
      <c r="G138" s="35">
        <v>224.59</v>
      </c>
      <c r="H138" s="25">
        <f>G138/3.86191666666667</f>
        <v>58.155061174287326</v>
      </c>
      <c r="I138" s="35">
        <v>2.9</v>
      </c>
      <c r="K138" s="24">
        <v>208.7</v>
      </c>
      <c r="L138" s="24">
        <v>0</v>
      </c>
      <c r="AC138" s="24">
        <v>5.29</v>
      </c>
      <c r="AF138" s="24" t="s">
        <v>78</v>
      </c>
    </row>
    <row r="139" spans="1:32" x14ac:dyDescent="0.2">
      <c r="A139" s="24" t="s">
        <v>32</v>
      </c>
      <c r="B139" s="24">
        <v>2022</v>
      </c>
      <c r="C139" s="24" t="s">
        <v>62</v>
      </c>
      <c r="D139" s="24" t="s">
        <v>416</v>
      </c>
      <c r="E139" s="24" t="s">
        <v>416</v>
      </c>
      <c r="F139" s="24" t="s">
        <v>69</v>
      </c>
      <c r="G139" s="35">
        <v>185.04</v>
      </c>
      <c r="H139" s="25">
        <f>G139/4.45775833333333</f>
        <v>41.509652646789988</v>
      </c>
      <c r="I139" s="35">
        <v>2.2999999999999998</v>
      </c>
      <c r="K139" s="24">
        <v>166.61</v>
      </c>
      <c r="L139" s="24">
        <v>0</v>
      </c>
      <c r="AC139" s="24">
        <v>4.3499999999999996</v>
      </c>
      <c r="AF139" s="24" t="s">
        <v>82</v>
      </c>
    </row>
    <row r="140" spans="1:32" x14ac:dyDescent="0.2">
      <c r="A140" s="24" t="s">
        <v>32</v>
      </c>
      <c r="B140" s="24">
        <v>2023</v>
      </c>
      <c r="C140" s="24" t="s">
        <v>62</v>
      </c>
      <c r="D140" s="24" t="s">
        <v>416</v>
      </c>
      <c r="E140" s="24" t="s">
        <v>416</v>
      </c>
      <c r="F140" s="24" t="s">
        <v>69</v>
      </c>
      <c r="G140" s="35">
        <v>213.8</v>
      </c>
      <c r="H140" s="25">
        <f>G140/4.20366666666667</f>
        <v>50.860360003171792</v>
      </c>
      <c r="I140" s="35">
        <v>2.5</v>
      </c>
      <c r="AF140" s="24" t="s">
        <v>86</v>
      </c>
    </row>
    <row r="141" spans="1:32" x14ac:dyDescent="0.2">
      <c r="A141" s="24" t="s">
        <v>32</v>
      </c>
      <c r="B141" s="24">
        <v>2019</v>
      </c>
      <c r="C141" s="24" t="s">
        <v>62</v>
      </c>
      <c r="D141" s="24" t="s">
        <v>388</v>
      </c>
      <c r="E141" s="24" t="s">
        <v>65</v>
      </c>
      <c r="F141" s="24" t="s">
        <v>65</v>
      </c>
      <c r="G141" s="35">
        <v>1733.89</v>
      </c>
      <c r="H141" s="25">
        <f>G141/3.839375</f>
        <v>451.60735796841936</v>
      </c>
      <c r="I141" s="35">
        <v>24.9</v>
      </c>
      <c r="K141" s="24">
        <v>1125.82</v>
      </c>
      <c r="AC141" s="24">
        <v>23</v>
      </c>
      <c r="AF141" s="24" t="s">
        <v>66</v>
      </c>
    </row>
    <row r="142" spans="1:32" x14ac:dyDescent="0.2">
      <c r="A142" s="24" t="s">
        <v>32</v>
      </c>
      <c r="B142" s="24">
        <v>2020</v>
      </c>
      <c r="C142" s="24" t="s">
        <v>62</v>
      </c>
      <c r="D142" s="24" t="s">
        <v>388</v>
      </c>
      <c r="E142" s="24" t="s">
        <v>65</v>
      </c>
      <c r="F142" s="24" t="s">
        <v>65</v>
      </c>
      <c r="G142" s="35">
        <v>1595.02</v>
      </c>
      <c r="H142" s="25">
        <f>G142/3.89974166666667</f>
        <v>409.00657949564999</v>
      </c>
      <c r="I142" s="35">
        <v>23.3</v>
      </c>
      <c r="K142" s="24">
        <v>1019.85</v>
      </c>
      <c r="AC142" s="24">
        <v>23.45</v>
      </c>
      <c r="AF142" s="24" t="s">
        <v>72</v>
      </c>
    </row>
    <row r="143" spans="1:32" x14ac:dyDescent="0.2">
      <c r="A143" s="24" t="s">
        <v>32</v>
      </c>
      <c r="B143" s="24">
        <v>2021</v>
      </c>
      <c r="C143" s="24" t="s">
        <v>62</v>
      </c>
      <c r="D143" s="24" t="s">
        <v>388</v>
      </c>
      <c r="E143" s="24" t="s">
        <v>65</v>
      </c>
      <c r="F143" s="24" t="s">
        <v>65</v>
      </c>
      <c r="G143" s="35">
        <v>1770.03</v>
      </c>
      <c r="H143" s="25">
        <f>G143/3.86191666666667</f>
        <v>458.32941328787479</v>
      </c>
      <c r="I143" s="35">
        <v>22.9</v>
      </c>
      <c r="AC143" s="24">
        <v>22.87</v>
      </c>
      <c r="AF143" s="24" t="s">
        <v>76</v>
      </c>
    </row>
    <row r="144" spans="1:32" x14ac:dyDescent="0.2">
      <c r="A144" s="24" t="s">
        <v>32</v>
      </c>
      <c r="B144" s="24">
        <v>2022</v>
      </c>
      <c r="C144" s="24" t="s">
        <v>62</v>
      </c>
      <c r="D144" s="24" t="s">
        <v>324</v>
      </c>
      <c r="E144" s="24" t="s">
        <v>65</v>
      </c>
      <c r="F144" s="24" t="s">
        <v>65</v>
      </c>
      <c r="G144" s="35">
        <v>1831.69</v>
      </c>
      <c r="H144" s="25">
        <f>G144/4.45775833333333</f>
        <v>410.89934963574774</v>
      </c>
      <c r="I144" s="35">
        <v>23</v>
      </c>
      <c r="AC144" s="24">
        <v>22.35</v>
      </c>
      <c r="AF144" s="24" t="s">
        <v>80</v>
      </c>
    </row>
    <row r="145" spans="1:32" x14ac:dyDescent="0.2">
      <c r="A145" s="24" t="s">
        <v>32</v>
      </c>
      <c r="B145" s="24">
        <v>2023</v>
      </c>
      <c r="C145" s="24" t="s">
        <v>62</v>
      </c>
      <c r="D145" s="24" t="s">
        <v>324</v>
      </c>
      <c r="E145" s="24" t="s">
        <v>65</v>
      </c>
      <c r="F145" s="24" t="s">
        <v>65</v>
      </c>
      <c r="G145" s="35">
        <v>1908.18</v>
      </c>
      <c r="H145" s="25">
        <f>G145/4.20366666666667</f>
        <v>453.93228134168544</v>
      </c>
      <c r="I145" s="35">
        <v>22.3</v>
      </c>
      <c r="AF145" s="24" t="s">
        <v>84</v>
      </c>
    </row>
    <row r="146" spans="1:32" x14ac:dyDescent="0.2">
      <c r="A146" s="24" t="s">
        <v>32</v>
      </c>
      <c r="B146" s="24">
        <v>2019</v>
      </c>
      <c r="C146" s="24" t="s">
        <v>279</v>
      </c>
      <c r="D146" s="24" t="s">
        <v>265</v>
      </c>
      <c r="E146" s="24" t="s">
        <v>265</v>
      </c>
      <c r="F146" s="24" t="s">
        <v>275</v>
      </c>
      <c r="G146" s="35"/>
      <c r="H146" s="25">
        <f>G146/3.839375</f>
        <v>0</v>
      </c>
      <c r="I146" s="26">
        <v>2.2999999999999998</v>
      </c>
      <c r="Z146" s="24">
        <v>2.3199999999999998</v>
      </c>
      <c r="AF146" s="24" t="s">
        <v>280</v>
      </c>
    </row>
    <row r="147" spans="1:32" x14ac:dyDescent="0.2">
      <c r="A147" s="24" t="s">
        <v>32</v>
      </c>
      <c r="B147" s="24">
        <v>2020</v>
      </c>
      <c r="C147" s="24" t="s">
        <v>279</v>
      </c>
      <c r="D147" s="24" t="s">
        <v>265</v>
      </c>
      <c r="E147" s="24" t="s">
        <v>265</v>
      </c>
      <c r="F147" s="24" t="s">
        <v>275</v>
      </c>
      <c r="G147" s="35"/>
      <c r="H147" s="25">
        <f>G147/3.89974166666667</f>
        <v>0</v>
      </c>
      <c r="I147" s="26">
        <v>2.8000000000000003</v>
      </c>
      <c r="Z147" s="24">
        <v>2.86</v>
      </c>
      <c r="AF147" s="24" t="s">
        <v>280</v>
      </c>
    </row>
    <row r="148" spans="1:32" x14ac:dyDescent="0.2">
      <c r="A148" s="24" t="s">
        <v>32</v>
      </c>
      <c r="B148" s="24">
        <v>2021</v>
      </c>
      <c r="C148" s="24" t="s">
        <v>279</v>
      </c>
      <c r="D148" s="24" t="s">
        <v>265</v>
      </c>
      <c r="E148" s="24" t="s">
        <v>265</v>
      </c>
      <c r="F148" s="24" t="s">
        <v>275</v>
      </c>
      <c r="G148" s="35"/>
      <c r="H148" s="25">
        <f>G148/3.86191666666667</f>
        <v>0</v>
      </c>
      <c r="I148" s="26">
        <v>2.5</v>
      </c>
      <c r="Z148" s="24">
        <v>2.5299999999999998</v>
      </c>
      <c r="AF148" s="24" t="s">
        <v>280</v>
      </c>
    </row>
    <row r="149" spans="1:32" x14ac:dyDescent="0.2">
      <c r="A149" s="24" t="s">
        <v>32</v>
      </c>
      <c r="B149" s="24">
        <v>2022</v>
      </c>
      <c r="C149" s="24" t="s">
        <v>279</v>
      </c>
      <c r="D149" s="24" t="s">
        <v>265</v>
      </c>
      <c r="E149" s="24" t="s">
        <v>265</v>
      </c>
      <c r="F149" s="24" t="s">
        <v>275</v>
      </c>
      <c r="G149" s="35"/>
      <c r="H149" s="25">
        <f>G149/4.45775833333333</f>
        <v>0</v>
      </c>
      <c r="I149" s="26">
        <v>2</v>
      </c>
      <c r="Z149" s="24">
        <v>2.0699999999999998</v>
      </c>
      <c r="AF149" s="24" t="s">
        <v>280</v>
      </c>
    </row>
    <row r="150" spans="1:32" x14ac:dyDescent="0.2">
      <c r="A150" s="24" t="s">
        <v>32</v>
      </c>
      <c r="B150" s="24">
        <v>2023</v>
      </c>
      <c r="C150" s="24" t="s">
        <v>279</v>
      </c>
      <c r="D150" s="24" t="s">
        <v>265</v>
      </c>
      <c r="E150" s="24" t="s">
        <v>265</v>
      </c>
      <c r="F150" s="24" t="s">
        <v>275</v>
      </c>
      <c r="G150" s="35"/>
      <c r="H150" s="25">
        <f>G150/4.20366666666667</f>
        <v>0</v>
      </c>
      <c r="I150" s="26">
        <v>2.1999999999999997</v>
      </c>
      <c r="Z150" s="24">
        <v>2.25</v>
      </c>
      <c r="AF150" s="24" t="s">
        <v>280</v>
      </c>
    </row>
    <row r="151" spans="1:32" x14ac:dyDescent="0.2">
      <c r="A151" s="24" t="s">
        <v>32</v>
      </c>
      <c r="B151" s="24">
        <v>2019</v>
      </c>
      <c r="C151" s="24" t="s">
        <v>279</v>
      </c>
      <c r="D151" s="24" t="s">
        <v>383</v>
      </c>
      <c r="E151" s="24" t="s">
        <v>243</v>
      </c>
      <c r="F151" s="24" t="s">
        <v>273</v>
      </c>
      <c r="G151" s="35"/>
      <c r="H151" s="25">
        <f>G151/3.839375</f>
        <v>0</v>
      </c>
      <c r="I151" s="26">
        <v>63.7</v>
      </c>
      <c r="Z151" s="24">
        <v>63.77</v>
      </c>
      <c r="AF151" s="24" t="s">
        <v>280</v>
      </c>
    </row>
    <row r="152" spans="1:32" x14ac:dyDescent="0.2">
      <c r="A152" s="24" t="s">
        <v>32</v>
      </c>
      <c r="B152" s="24">
        <v>2020</v>
      </c>
      <c r="C152" s="24" t="s">
        <v>279</v>
      </c>
      <c r="D152" s="24" t="s">
        <v>383</v>
      </c>
      <c r="E152" s="24" t="s">
        <v>243</v>
      </c>
      <c r="F152" s="24" t="s">
        <v>273</v>
      </c>
      <c r="G152" s="35"/>
      <c r="H152" s="25">
        <f>G152/3.89974166666667</f>
        <v>0</v>
      </c>
      <c r="I152" s="26">
        <v>57.3</v>
      </c>
      <c r="Z152" s="24">
        <v>57.36</v>
      </c>
      <c r="AF152" s="24" t="s">
        <v>280</v>
      </c>
    </row>
    <row r="153" spans="1:32" x14ac:dyDescent="0.2">
      <c r="A153" s="24" t="s">
        <v>32</v>
      </c>
      <c r="B153" s="24">
        <v>2021</v>
      </c>
      <c r="C153" s="24" t="s">
        <v>279</v>
      </c>
      <c r="D153" s="24" t="s">
        <v>383</v>
      </c>
      <c r="E153" s="24" t="s">
        <v>243</v>
      </c>
      <c r="F153" s="24" t="s">
        <v>273</v>
      </c>
      <c r="G153" s="35"/>
      <c r="H153" s="25">
        <f>G153/3.86191666666667</f>
        <v>0</v>
      </c>
      <c r="I153" s="26">
        <v>56.100000000000009</v>
      </c>
      <c r="Z153" s="24">
        <v>56.11</v>
      </c>
      <c r="AF153" s="24" t="s">
        <v>280</v>
      </c>
    </row>
    <row r="154" spans="1:32" x14ac:dyDescent="0.2">
      <c r="A154" s="24" t="s">
        <v>32</v>
      </c>
      <c r="B154" s="24">
        <v>2022</v>
      </c>
      <c r="C154" s="24" t="s">
        <v>279</v>
      </c>
      <c r="D154" s="24" t="s">
        <v>383</v>
      </c>
      <c r="E154" s="24" t="s">
        <v>243</v>
      </c>
      <c r="F154" s="24" t="s">
        <v>273</v>
      </c>
      <c r="G154" s="35"/>
      <c r="H154" s="25">
        <f>G154/4.45775833333333</f>
        <v>0</v>
      </c>
      <c r="I154" s="26">
        <v>56.399999999999991</v>
      </c>
      <c r="Z154" s="24">
        <v>56.47</v>
      </c>
      <c r="AF154" s="24" t="s">
        <v>280</v>
      </c>
    </row>
    <row r="155" spans="1:32" x14ac:dyDescent="0.2">
      <c r="A155" s="24" t="s">
        <v>32</v>
      </c>
      <c r="B155" s="24">
        <v>2023</v>
      </c>
      <c r="C155" s="24" t="s">
        <v>279</v>
      </c>
      <c r="D155" s="24" t="s">
        <v>383</v>
      </c>
      <c r="E155" s="24" t="s">
        <v>243</v>
      </c>
      <c r="F155" s="24" t="s">
        <v>273</v>
      </c>
      <c r="G155" s="35"/>
      <c r="H155" s="25">
        <f>G155/4.20366666666667</f>
        <v>0</v>
      </c>
      <c r="I155" s="26">
        <v>58.4</v>
      </c>
      <c r="Z155" s="24">
        <v>58.42</v>
      </c>
      <c r="AF155" s="24" t="s">
        <v>280</v>
      </c>
    </row>
    <row r="156" spans="1:32" x14ac:dyDescent="0.2">
      <c r="A156" s="24" t="s">
        <v>32</v>
      </c>
      <c r="B156" s="24">
        <v>2019</v>
      </c>
      <c r="C156" s="24" t="s">
        <v>279</v>
      </c>
      <c r="D156" s="24" t="s">
        <v>245</v>
      </c>
      <c r="E156" s="24" t="s">
        <v>245</v>
      </c>
      <c r="F156" s="24" t="s">
        <v>283</v>
      </c>
      <c r="G156" s="35"/>
      <c r="H156" s="25">
        <f>G156/3.839375</f>
        <v>0</v>
      </c>
      <c r="I156" s="26">
        <v>1.9</v>
      </c>
      <c r="Z156" s="24">
        <v>1.9</v>
      </c>
      <c r="AF156" s="24" t="s">
        <v>280</v>
      </c>
    </row>
    <row r="157" spans="1:32" x14ac:dyDescent="0.2">
      <c r="A157" s="24" t="s">
        <v>32</v>
      </c>
      <c r="B157" s="24">
        <v>2020</v>
      </c>
      <c r="C157" s="24" t="s">
        <v>279</v>
      </c>
      <c r="D157" s="24" t="s">
        <v>245</v>
      </c>
      <c r="E157" s="24" t="s">
        <v>245</v>
      </c>
      <c r="F157" s="24" t="s">
        <v>284</v>
      </c>
      <c r="G157" s="35"/>
      <c r="H157" s="25">
        <f>G157/3.89974166666667</f>
        <v>0</v>
      </c>
      <c r="I157" s="26">
        <v>3.2</v>
      </c>
      <c r="Z157" s="24">
        <v>3.23</v>
      </c>
      <c r="AF157" s="24" t="s">
        <v>280</v>
      </c>
    </row>
    <row r="158" spans="1:32" x14ac:dyDescent="0.2">
      <c r="A158" s="24" t="s">
        <v>32</v>
      </c>
      <c r="B158" s="24">
        <v>2021</v>
      </c>
      <c r="C158" s="24" t="s">
        <v>279</v>
      </c>
      <c r="D158" s="24" t="s">
        <v>245</v>
      </c>
      <c r="E158" s="24" t="s">
        <v>245</v>
      </c>
      <c r="F158" s="24" t="s">
        <v>284</v>
      </c>
      <c r="G158" s="35"/>
      <c r="H158" s="25">
        <f>G158/3.86191666666667</f>
        <v>0</v>
      </c>
      <c r="I158" s="26">
        <v>8.6999999999999993</v>
      </c>
      <c r="Z158" s="24">
        <v>8.7799999999999994</v>
      </c>
      <c r="AF158" s="24" t="s">
        <v>280</v>
      </c>
    </row>
    <row r="159" spans="1:32" x14ac:dyDescent="0.2">
      <c r="A159" s="24" t="s">
        <v>32</v>
      </c>
      <c r="B159" s="24">
        <v>2022</v>
      </c>
      <c r="C159" s="24" t="s">
        <v>279</v>
      </c>
      <c r="D159" s="24" t="s">
        <v>245</v>
      </c>
      <c r="E159" s="24" t="s">
        <v>245</v>
      </c>
      <c r="F159" s="24" t="s">
        <v>284</v>
      </c>
      <c r="G159" s="35"/>
      <c r="H159" s="25">
        <f>G159/4.45775833333333</f>
        <v>0</v>
      </c>
      <c r="I159" s="26">
        <v>8.1</v>
      </c>
      <c r="Z159" s="24">
        <v>8.1199999999999992</v>
      </c>
      <c r="AF159" s="24" t="s">
        <v>280</v>
      </c>
    </row>
    <row r="160" spans="1:32" x14ac:dyDescent="0.2">
      <c r="A160" s="24" t="s">
        <v>32</v>
      </c>
      <c r="B160" s="24">
        <v>2023</v>
      </c>
      <c r="C160" s="24" t="s">
        <v>279</v>
      </c>
      <c r="D160" s="24" t="s">
        <v>245</v>
      </c>
      <c r="E160" s="24" t="s">
        <v>245</v>
      </c>
      <c r="F160" s="24" t="s">
        <v>284</v>
      </c>
      <c r="G160" s="35"/>
      <c r="H160" s="25">
        <f>G160/4.20366666666667</f>
        <v>0</v>
      </c>
      <c r="I160" s="26">
        <v>6.4</v>
      </c>
      <c r="Z160" s="24">
        <v>6.48</v>
      </c>
      <c r="AF160" s="24" t="s">
        <v>280</v>
      </c>
    </row>
    <row r="161" spans="1:32" x14ac:dyDescent="0.2">
      <c r="A161" s="24" t="s">
        <v>32</v>
      </c>
      <c r="B161" s="24">
        <v>2019</v>
      </c>
      <c r="C161" s="24" t="s">
        <v>279</v>
      </c>
      <c r="D161" s="24" t="s">
        <v>403</v>
      </c>
      <c r="E161" s="24" t="s">
        <v>281</v>
      </c>
      <c r="F161" s="24" t="s">
        <v>282</v>
      </c>
      <c r="G161" s="35"/>
      <c r="H161" s="25">
        <f>G161/3.839375</f>
        <v>0</v>
      </c>
      <c r="I161" s="26">
        <v>19.100000000000001</v>
      </c>
      <c r="Z161" s="24">
        <v>19.170000000000002</v>
      </c>
      <c r="AF161" s="24" t="s">
        <v>280</v>
      </c>
    </row>
    <row r="162" spans="1:32" x14ac:dyDescent="0.2">
      <c r="A162" s="24" t="s">
        <v>32</v>
      </c>
      <c r="B162" s="24">
        <v>2020</v>
      </c>
      <c r="C162" s="24" t="s">
        <v>279</v>
      </c>
      <c r="D162" s="24" t="s">
        <v>403</v>
      </c>
      <c r="E162" s="24" t="s">
        <v>281</v>
      </c>
      <c r="F162" s="24" t="s">
        <v>282</v>
      </c>
      <c r="G162" s="35"/>
      <c r="H162" s="25">
        <f>G162/3.89974166666667</f>
        <v>0</v>
      </c>
      <c r="I162" s="26">
        <v>22.400000000000002</v>
      </c>
      <c r="Z162" s="24">
        <v>22.42</v>
      </c>
      <c r="AF162" s="24" t="s">
        <v>280</v>
      </c>
    </row>
    <row r="163" spans="1:32" x14ac:dyDescent="0.2">
      <c r="A163" s="24" t="s">
        <v>32</v>
      </c>
      <c r="B163" s="24">
        <v>2021</v>
      </c>
      <c r="C163" s="24" t="s">
        <v>279</v>
      </c>
      <c r="D163" s="24" t="s">
        <v>403</v>
      </c>
      <c r="E163" s="24" t="s">
        <v>281</v>
      </c>
      <c r="F163" s="24" t="s">
        <v>282</v>
      </c>
      <c r="G163" s="35"/>
      <c r="H163" s="25">
        <f>G163/3.86191666666667</f>
        <v>0</v>
      </c>
      <c r="I163" s="26">
        <v>19.600000000000001</v>
      </c>
      <c r="Z163" s="24">
        <v>19.649999999999999</v>
      </c>
      <c r="AF163" s="24" t="s">
        <v>280</v>
      </c>
    </row>
    <row r="164" spans="1:32" x14ac:dyDescent="0.2">
      <c r="A164" s="24" t="s">
        <v>32</v>
      </c>
      <c r="B164" s="24">
        <v>2022</v>
      </c>
      <c r="C164" s="24" t="s">
        <v>279</v>
      </c>
      <c r="D164" s="24" t="s">
        <v>403</v>
      </c>
      <c r="E164" s="24" t="s">
        <v>281</v>
      </c>
      <c r="F164" s="24" t="s">
        <v>282</v>
      </c>
      <c r="G164" s="35"/>
      <c r="H164" s="25">
        <f>G164/4.45775833333333</f>
        <v>0</v>
      </c>
      <c r="I164" s="26">
        <v>14.899999999999999</v>
      </c>
      <c r="Z164" s="24">
        <v>14.95</v>
      </c>
      <c r="AF164" s="24" t="s">
        <v>280</v>
      </c>
    </row>
    <row r="165" spans="1:32" x14ac:dyDescent="0.2">
      <c r="A165" s="24" t="s">
        <v>32</v>
      </c>
      <c r="B165" s="24">
        <v>2023</v>
      </c>
      <c r="C165" s="24" t="s">
        <v>279</v>
      </c>
      <c r="D165" s="24" t="s">
        <v>403</v>
      </c>
      <c r="E165" s="24" t="s">
        <v>281</v>
      </c>
      <c r="F165" s="24" t="s">
        <v>282</v>
      </c>
      <c r="G165" s="35"/>
      <c r="H165" s="25">
        <f>G165/4.20366666666667</f>
        <v>0</v>
      </c>
      <c r="I165" s="26">
        <v>11.899999999999999</v>
      </c>
      <c r="Z165" s="24">
        <v>11.92</v>
      </c>
      <c r="AF165" s="24" t="s">
        <v>280</v>
      </c>
    </row>
    <row r="166" spans="1:32" x14ac:dyDescent="0.2">
      <c r="A166" s="24" t="s">
        <v>32</v>
      </c>
      <c r="B166" s="24">
        <v>2019</v>
      </c>
      <c r="C166" s="24" t="s">
        <v>279</v>
      </c>
      <c r="D166" s="24" t="s">
        <v>277</v>
      </c>
      <c r="E166" s="24" t="s">
        <v>277</v>
      </c>
      <c r="F166" s="24" t="s">
        <v>277</v>
      </c>
      <c r="G166" s="35"/>
      <c r="H166" s="25">
        <f>G166/3.839375</f>
        <v>0</v>
      </c>
      <c r="I166" s="26">
        <v>8.6</v>
      </c>
      <c r="Z166" s="24">
        <v>8.6</v>
      </c>
      <c r="AF166" s="24" t="s">
        <v>280</v>
      </c>
    </row>
    <row r="167" spans="1:32" x14ac:dyDescent="0.2">
      <c r="A167" s="24" t="s">
        <v>32</v>
      </c>
      <c r="B167" s="24">
        <v>2020</v>
      </c>
      <c r="C167" s="24" t="s">
        <v>279</v>
      </c>
      <c r="D167" s="24" t="s">
        <v>277</v>
      </c>
      <c r="E167" s="24" t="s">
        <v>277</v>
      </c>
      <c r="F167" s="24" t="s">
        <v>277</v>
      </c>
      <c r="G167" s="35"/>
      <c r="H167" s="25">
        <f>G167/3.89974166666667</f>
        <v>0</v>
      </c>
      <c r="I167" s="26">
        <v>9.8000000000000007</v>
      </c>
      <c r="Z167" s="24">
        <v>9.8699999999999992</v>
      </c>
      <c r="AF167" s="24" t="s">
        <v>280</v>
      </c>
    </row>
    <row r="168" spans="1:32" x14ac:dyDescent="0.2">
      <c r="A168" s="24" t="s">
        <v>32</v>
      </c>
      <c r="B168" s="24">
        <v>2021</v>
      </c>
      <c r="C168" s="24" t="s">
        <v>279</v>
      </c>
      <c r="D168" s="24" t="s">
        <v>277</v>
      </c>
      <c r="E168" s="24" t="s">
        <v>277</v>
      </c>
      <c r="F168" s="24" t="s">
        <v>277</v>
      </c>
      <c r="G168" s="35"/>
      <c r="H168" s="25">
        <f>G168/3.86191666666667</f>
        <v>0</v>
      </c>
      <c r="I168" s="26">
        <v>12</v>
      </c>
      <c r="Z168" s="24">
        <v>12.06</v>
      </c>
      <c r="AF168" s="24" t="s">
        <v>280</v>
      </c>
    </row>
    <row r="169" spans="1:32" x14ac:dyDescent="0.2">
      <c r="A169" s="24" t="s">
        <v>32</v>
      </c>
      <c r="B169" s="24">
        <v>2022</v>
      </c>
      <c r="C169" s="24" t="s">
        <v>279</v>
      </c>
      <c r="D169" s="24" t="s">
        <v>277</v>
      </c>
      <c r="E169" s="24" t="s">
        <v>277</v>
      </c>
      <c r="F169" s="24" t="s">
        <v>277</v>
      </c>
      <c r="G169" s="35"/>
      <c r="H169" s="25">
        <f>G169/3.86191666666667</f>
        <v>0</v>
      </c>
      <c r="I169" s="26">
        <v>17.8</v>
      </c>
      <c r="Z169">
        <v>0.17799999999999999</v>
      </c>
      <c r="AF169" s="24" t="s">
        <v>280</v>
      </c>
    </row>
    <row r="170" spans="1:32" x14ac:dyDescent="0.2">
      <c r="A170" s="24" t="s">
        <v>32</v>
      </c>
      <c r="B170" s="24">
        <v>2023</v>
      </c>
      <c r="C170" s="24" t="s">
        <v>279</v>
      </c>
      <c r="D170" s="24" t="s">
        <v>277</v>
      </c>
      <c r="E170" s="24" t="s">
        <v>278</v>
      </c>
      <c r="F170" s="24" t="s">
        <v>277</v>
      </c>
      <c r="G170" s="35"/>
      <c r="H170" s="25">
        <f>G170/4.20366666666667</f>
        <v>0</v>
      </c>
      <c r="I170" s="26">
        <v>20.7</v>
      </c>
      <c r="Z170" s="24">
        <v>20.73</v>
      </c>
      <c r="AF170" s="24" t="s">
        <v>280</v>
      </c>
    </row>
    <row r="171" spans="1:32" x14ac:dyDescent="0.2">
      <c r="A171" s="24" t="s">
        <v>32</v>
      </c>
      <c r="B171" s="24">
        <v>2019</v>
      </c>
      <c r="C171" s="24" t="s">
        <v>267</v>
      </c>
      <c r="D171" s="24" t="s">
        <v>265</v>
      </c>
      <c r="E171" s="24" t="s">
        <v>265</v>
      </c>
      <c r="F171" s="24" t="s">
        <v>266</v>
      </c>
      <c r="G171" s="35"/>
      <c r="H171" s="25">
        <f>G171/3.839375</f>
        <v>0</v>
      </c>
      <c r="I171" s="26">
        <v>4.3</v>
      </c>
      <c r="Z171" s="24">
        <v>4.34</v>
      </c>
      <c r="AF171" s="24" t="s">
        <v>269</v>
      </c>
    </row>
    <row r="172" spans="1:32" x14ac:dyDescent="0.2">
      <c r="A172" s="24" t="s">
        <v>32</v>
      </c>
      <c r="B172" s="24">
        <v>2020</v>
      </c>
      <c r="C172" s="24" t="s">
        <v>267</v>
      </c>
      <c r="D172" s="24" t="s">
        <v>265</v>
      </c>
      <c r="E172" s="24" t="s">
        <v>265</v>
      </c>
      <c r="F172" s="24" t="s">
        <v>266</v>
      </c>
      <c r="G172" s="35"/>
      <c r="H172" s="25">
        <f>G172/3.89974166666667</f>
        <v>0</v>
      </c>
      <c r="I172" s="26">
        <v>5.0999999999999996</v>
      </c>
      <c r="Z172" s="24">
        <v>5.13</v>
      </c>
      <c r="AF172" s="24" t="s">
        <v>269</v>
      </c>
    </row>
    <row r="173" spans="1:32" x14ac:dyDescent="0.2">
      <c r="A173" s="24" t="s">
        <v>32</v>
      </c>
      <c r="B173" s="24">
        <v>2021</v>
      </c>
      <c r="C173" s="24" t="s">
        <v>267</v>
      </c>
      <c r="D173" s="24" t="s">
        <v>265</v>
      </c>
      <c r="E173" s="24" t="s">
        <v>265</v>
      </c>
      <c r="F173" s="24" t="s">
        <v>266</v>
      </c>
      <c r="G173" s="35"/>
      <c r="H173" s="25">
        <f>G173/3.86191666666667</f>
        <v>0</v>
      </c>
      <c r="I173" s="26">
        <v>4.1000000000000005</v>
      </c>
      <c r="Z173" s="24">
        <v>4.0999999999999996</v>
      </c>
      <c r="AF173" s="24" t="s">
        <v>269</v>
      </c>
    </row>
    <row r="174" spans="1:32" x14ac:dyDescent="0.2">
      <c r="A174" s="24" t="s">
        <v>32</v>
      </c>
      <c r="B174" s="24">
        <v>2022</v>
      </c>
      <c r="C174" s="24" t="s">
        <v>267</v>
      </c>
      <c r="D174" s="24" t="s">
        <v>265</v>
      </c>
      <c r="E174" s="24" t="s">
        <v>265</v>
      </c>
      <c r="F174" s="24" t="s">
        <v>266</v>
      </c>
      <c r="G174" s="35"/>
      <c r="H174" s="25">
        <f>G174/4.45775833333333</f>
        <v>0</v>
      </c>
      <c r="I174" s="26">
        <v>4</v>
      </c>
      <c r="Z174" s="24">
        <v>3.97</v>
      </c>
      <c r="AF174" s="24" t="s">
        <v>269</v>
      </c>
    </row>
    <row r="175" spans="1:32" x14ac:dyDescent="0.2">
      <c r="A175" s="24" t="s">
        <v>32</v>
      </c>
      <c r="B175" s="24">
        <v>2023</v>
      </c>
      <c r="C175" s="24" t="s">
        <v>267</v>
      </c>
      <c r="D175" s="24" t="s">
        <v>265</v>
      </c>
      <c r="E175" s="24" t="s">
        <v>265</v>
      </c>
      <c r="F175" s="24" t="s">
        <v>266</v>
      </c>
      <c r="G175" s="35"/>
      <c r="H175" s="25">
        <f>G175/4.20366666666667</f>
        <v>0</v>
      </c>
      <c r="I175" s="26">
        <v>6.2</v>
      </c>
      <c r="Z175" s="24">
        <v>6.17</v>
      </c>
      <c r="AF175" s="24" t="s">
        <v>269</v>
      </c>
    </row>
    <row r="176" spans="1:32" x14ac:dyDescent="0.2">
      <c r="A176" s="24" t="s">
        <v>32</v>
      </c>
      <c r="B176" s="24">
        <v>2019</v>
      </c>
      <c r="C176" s="24" t="s">
        <v>267</v>
      </c>
      <c r="D176" s="24" t="s">
        <v>270</v>
      </c>
      <c r="E176" s="24" t="s">
        <v>271</v>
      </c>
      <c r="F176" s="24" t="s">
        <v>271</v>
      </c>
      <c r="G176" s="35"/>
      <c r="H176" s="25">
        <f>G176/3.839375</f>
        <v>0</v>
      </c>
      <c r="I176" s="26">
        <v>1.3</v>
      </c>
      <c r="Z176" s="24">
        <v>1.29</v>
      </c>
      <c r="AF176" s="24" t="s">
        <v>269</v>
      </c>
    </row>
    <row r="177" spans="1:32" x14ac:dyDescent="0.2">
      <c r="A177" s="24" t="s">
        <v>32</v>
      </c>
      <c r="B177" s="24">
        <v>2020</v>
      </c>
      <c r="C177" s="24" t="s">
        <v>267</v>
      </c>
      <c r="D177" s="24" t="s">
        <v>270</v>
      </c>
      <c r="E177" s="24" t="s">
        <v>271</v>
      </c>
      <c r="F177" s="24" t="s">
        <v>271</v>
      </c>
      <c r="G177" s="35"/>
      <c r="H177" s="25">
        <f>G177/3.89974166666667</f>
        <v>0</v>
      </c>
      <c r="I177" s="26">
        <v>2.2999999999999998</v>
      </c>
      <c r="Z177" s="24">
        <v>2.34</v>
      </c>
      <c r="AF177" s="24" t="s">
        <v>269</v>
      </c>
    </row>
    <row r="178" spans="1:32" x14ac:dyDescent="0.2">
      <c r="A178" s="24" t="s">
        <v>32</v>
      </c>
      <c r="B178" s="24">
        <v>2021</v>
      </c>
      <c r="C178" s="24" t="s">
        <v>267</v>
      </c>
      <c r="D178" s="24" t="s">
        <v>270</v>
      </c>
      <c r="E178" s="24" t="s">
        <v>271</v>
      </c>
      <c r="F178" s="24" t="s">
        <v>271</v>
      </c>
      <c r="G178" s="35"/>
      <c r="H178" s="25">
        <f>G178/3.86191666666667</f>
        <v>0</v>
      </c>
      <c r="I178" s="26">
        <v>1.7000000000000002</v>
      </c>
      <c r="Z178" s="24">
        <v>1.73</v>
      </c>
      <c r="AF178" s="24" t="s">
        <v>269</v>
      </c>
    </row>
    <row r="179" spans="1:32" x14ac:dyDescent="0.2">
      <c r="A179" s="24" t="s">
        <v>32</v>
      </c>
      <c r="B179" s="24">
        <v>2022</v>
      </c>
      <c r="C179" s="24" t="s">
        <v>267</v>
      </c>
      <c r="D179" s="24" t="s">
        <v>270</v>
      </c>
      <c r="E179" s="24" t="s">
        <v>271</v>
      </c>
      <c r="F179" s="24" t="s">
        <v>271</v>
      </c>
      <c r="G179" s="35"/>
      <c r="H179" s="25">
        <f>G179/4.45775833333333</f>
        <v>0</v>
      </c>
      <c r="I179" s="26">
        <v>2.2999999999999998</v>
      </c>
      <c r="Z179" s="24">
        <v>2.25</v>
      </c>
      <c r="AF179" s="24" t="s">
        <v>269</v>
      </c>
    </row>
    <row r="180" spans="1:32" x14ac:dyDescent="0.2">
      <c r="A180" s="24" t="s">
        <v>32</v>
      </c>
      <c r="B180" s="24">
        <v>2023</v>
      </c>
      <c r="C180" s="24" t="s">
        <v>267</v>
      </c>
      <c r="D180" s="24" t="s">
        <v>270</v>
      </c>
      <c r="E180" s="24" t="s">
        <v>271</v>
      </c>
      <c r="F180" s="24" t="s">
        <v>271</v>
      </c>
      <c r="G180" s="35"/>
      <c r="H180" s="25">
        <f>G180/4.20366666666667</f>
        <v>0</v>
      </c>
      <c r="I180" s="26">
        <v>1.7999999999999998</v>
      </c>
      <c r="Z180" s="24">
        <v>1.76</v>
      </c>
      <c r="AF180" s="24" t="s">
        <v>269</v>
      </c>
    </row>
    <row r="181" spans="1:32" x14ac:dyDescent="0.2">
      <c r="A181" s="24" t="s">
        <v>32</v>
      </c>
      <c r="B181" s="24">
        <v>2019</v>
      </c>
      <c r="C181" s="24" t="s">
        <v>267</v>
      </c>
      <c r="D181" s="24" t="s">
        <v>245</v>
      </c>
      <c r="E181" s="24" t="s">
        <v>245</v>
      </c>
      <c r="F181" s="24" t="s">
        <v>268</v>
      </c>
      <c r="G181" s="35"/>
      <c r="H181" s="25">
        <f>G181/3.839375</f>
        <v>0</v>
      </c>
      <c r="I181" s="26">
        <v>84.8</v>
      </c>
      <c r="Z181" s="24">
        <v>84.84</v>
      </c>
      <c r="AF181" s="24" t="s">
        <v>269</v>
      </c>
    </row>
    <row r="182" spans="1:32" x14ac:dyDescent="0.2">
      <c r="A182" s="24" t="s">
        <v>32</v>
      </c>
      <c r="B182" s="24">
        <v>2020</v>
      </c>
      <c r="C182" s="24" t="s">
        <v>267</v>
      </c>
      <c r="D182" s="24" t="s">
        <v>245</v>
      </c>
      <c r="E182" s="24" t="s">
        <v>245</v>
      </c>
      <c r="F182" s="24" t="s">
        <v>268</v>
      </c>
      <c r="G182" s="35"/>
      <c r="H182" s="25">
        <f>G182/3.89974166666667</f>
        <v>0</v>
      </c>
      <c r="I182" s="26">
        <v>89.9</v>
      </c>
      <c r="Z182" s="24">
        <v>89.9</v>
      </c>
      <c r="AF182" s="24" t="s">
        <v>269</v>
      </c>
    </row>
    <row r="183" spans="1:32" x14ac:dyDescent="0.2">
      <c r="A183" s="24" t="s">
        <v>32</v>
      </c>
      <c r="B183" s="24">
        <v>2021</v>
      </c>
      <c r="C183" s="24" t="s">
        <v>267</v>
      </c>
      <c r="D183" s="24" t="s">
        <v>245</v>
      </c>
      <c r="E183" s="24" t="s">
        <v>245</v>
      </c>
      <c r="F183" s="24" t="s">
        <v>268</v>
      </c>
      <c r="G183" s="35"/>
      <c r="H183" s="25">
        <f>G183/3.86191666666667</f>
        <v>0</v>
      </c>
      <c r="I183" s="26">
        <v>89.8</v>
      </c>
      <c r="Z183" s="24">
        <v>89.76</v>
      </c>
      <c r="AF183" s="24" t="s">
        <v>269</v>
      </c>
    </row>
    <row r="184" spans="1:32" x14ac:dyDescent="0.2">
      <c r="A184" s="24" t="s">
        <v>32</v>
      </c>
      <c r="B184" s="24">
        <v>2022</v>
      </c>
      <c r="C184" s="24" t="s">
        <v>267</v>
      </c>
      <c r="D184" s="24" t="s">
        <v>245</v>
      </c>
      <c r="E184" s="24" t="s">
        <v>245</v>
      </c>
      <c r="F184" s="24" t="s">
        <v>268</v>
      </c>
      <c r="G184" s="35"/>
      <c r="H184" s="25">
        <f>G184/4.45775833333333</f>
        <v>0</v>
      </c>
      <c r="I184" s="26">
        <v>89.5</v>
      </c>
      <c r="Z184" s="24">
        <v>89.46</v>
      </c>
      <c r="AF184" s="24" t="s">
        <v>269</v>
      </c>
    </row>
    <row r="185" spans="1:32" x14ac:dyDescent="0.2">
      <c r="A185" s="24" t="s">
        <v>32</v>
      </c>
      <c r="B185" s="24">
        <v>2023</v>
      </c>
      <c r="C185" s="24" t="s">
        <v>267</v>
      </c>
      <c r="D185" s="24" t="s">
        <v>245</v>
      </c>
      <c r="E185" s="24" t="s">
        <v>245</v>
      </c>
      <c r="F185" s="24" t="s">
        <v>268</v>
      </c>
      <c r="G185" s="35"/>
      <c r="H185" s="25">
        <f>G185/4.20366666666667</f>
        <v>0</v>
      </c>
      <c r="I185" s="26">
        <v>84.2</v>
      </c>
      <c r="Z185" s="24">
        <v>84.15</v>
      </c>
      <c r="AF185" s="24" t="s">
        <v>269</v>
      </c>
    </row>
    <row r="186" spans="1:32" x14ac:dyDescent="0.2">
      <c r="A186" s="24" t="s">
        <v>32</v>
      </c>
      <c r="B186" s="24">
        <v>2019</v>
      </c>
      <c r="C186" s="24" t="s">
        <v>290</v>
      </c>
      <c r="D186" s="24" t="s">
        <v>296</v>
      </c>
      <c r="E186" s="24" t="s">
        <v>298</v>
      </c>
      <c r="F186" s="24" t="s">
        <v>298</v>
      </c>
      <c r="G186" s="35">
        <v>72.650000000000006</v>
      </c>
      <c r="H186" s="25">
        <f>G186/3.839375</f>
        <v>18.922350643008304</v>
      </c>
      <c r="I186" s="35">
        <v>4.9149606938449688</v>
      </c>
      <c r="AF186" s="24" t="s">
        <v>299</v>
      </c>
    </row>
    <row r="187" spans="1:32" x14ac:dyDescent="0.2">
      <c r="A187" s="24" t="s">
        <v>32</v>
      </c>
      <c r="B187" s="24">
        <v>2019</v>
      </c>
      <c r="C187" s="24" t="s">
        <v>290</v>
      </c>
      <c r="D187" s="24" t="s">
        <v>293</v>
      </c>
      <c r="E187" s="24" t="s">
        <v>293</v>
      </c>
      <c r="F187" s="24" t="s">
        <v>293</v>
      </c>
      <c r="G187" s="35">
        <v>161.55000000000001</v>
      </c>
      <c r="H187" s="25">
        <f>G187/3.839375</f>
        <v>42.077160996255905</v>
      </c>
      <c r="I187" s="34">
        <v>10.9</v>
      </c>
      <c r="AF187" s="24" t="s">
        <v>294</v>
      </c>
    </row>
    <row r="188" spans="1:32" x14ac:dyDescent="0.2">
      <c r="A188" s="24" t="s">
        <v>32</v>
      </c>
      <c r="B188" s="24">
        <v>2020</v>
      </c>
      <c r="C188" s="24" t="s">
        <v>290</v>
      </c>
      <c r="D188" s="24" t="s">
        <v>293</v>
      </c>
      <c r="E188" s="24" t="s">
        <v>293</v>
      </c>
      <c r="F188" s="24" t="s">
        <v>293</v>
      </c>
      <c r="G188" s="35">
        <v>52.42</v>
      </c>
      <c r="H188" s="25">
        <f>G188/3.89974166666667</f>
        <v>13.441916024352029</v>
      </c>
      <c r="I188" s="34">
        <v>12.5</v>
      </c>
      <c r="AF188" s="24" t="s">
        <v>294</v>
      </c>
    </row>
    <row r="189" spans="1:32" x14ac:dyDescent="0.2">
      <c r="A189" s="24" t="s">
        <v>32</v>
      </c>
      <c r="B189" s="24">
        <v>2021</v>
      </c>
      <c r="C189" s="24" t="s">
        <v>290</v>
      </c>
      <c r="D189" s="24" t="s">
        <v>293</v>
      </c>
      <c r="E189" s="24" t="s">
        <v>293</v>
      </c>
      <c r="F189" s="24" t="s">
        <v>293</v>
      </c>
      <c r="G189" s="35">
        <v>65.05</v>
      </c>
      <c r="H189" s="25">
        <f>G189/3.86191666666667</f>
        <v>16.84396780527802</v>
      </c>
      <c r="I189" s="34">
        <v>9.9</v>
      </c>
      <c r="AF189" s="24" t="s">
        <v>302</v>
      </c>
    </row>
    <row r="190" spans="1:32" x14ac:dyDescent="0.2">
      <c r="A190" s="24" t="s">
        <v>32</v>
      </c>
      <c r="B190" s="24">
        <v>2022</v>
      </c>
      <c r="C190" s="24" t="s">
        <v>290</v>
      </c>
      <c r="D190" s="24" t="s">
        <v>293</v>
      </c>
      <c r="E190" s="24" t="s">
        <v>293</v>
      </c>
      <c r="F190" s="24" t="s">
        <v>293</v>
      </c>
      <c r="G190" s="35">
        <v>104.61</v>
      </c>
      <c r="H190" s="25">
        <f>G190/4.45775833333333</f>
        <v>23.466951812476768</v>
      </c>
      <c r="I190" s="34">
        <v>8.7999999999999989</v>
      </c>
      <c r="AF190" s="24" t="s">
        <v>302</v>
      </c>
    </row>
    <row r="191" spans="1:32" x14ac:dyDescent="0.2">
      <c r="A191" s="24" t="s">
        <v>32</v>
      </c>
      <c r="B191" s="24">
        <v>2023</v>
      </c>
      <c r="C191" s="24" t="s">
        <v>290</v>
      </c>
      <c r="D191" s="24" t="s">
        <v>293</v>
      </c>
      <c r="E191" s="24" t="s">
        <v>293</v>
      </c>
      <c r="F191" s="24" t="s">
        <v>293</v>
      </c>
      <c r="G191" s="35">
        <v>114.66</v>
      </c>
      <c r="H191" s="25">
        <f>G191/4.20366666666667</f>
        <v>27.276187455396059</v>
      </c>
      <c r="I191" s="34">
        <v>8.5</v>
      </c>
      <c r="AF191" s="24" t="s">
        <v>305</v>
      </c>
    </row>
    <row r="192" spans="1:32" x14ac:dyDescent="0.2">
      <c r="A192" s="24" t="s">
        <v>32</v>
      </c>
      <c r="B192" s="24">
        <v>2019</v>
      </c>
      <c r="C192" s="24" t="s">
        <v>290</v>
      </c>
      <c r="D192" s="24" t="s">
        <v>163</v>
      </c>
      <c r="E192" s="24" t="s">
        <v>291</v>
      </c>
      <c r="F192" s="24" t="s">
        <v>291</v>
      </c>
      <c r="G192" s="35">
        <v>417.57</v>
      </c>
      <c r="H192" s="25">
        <f>G192/3.839375</f>
        <v>108.75988930489989</v>
      </c>
      <c r="I192" s="34">
        <v>28.199999999999996</v>
      </c>
      <c r="AF192" s="24" t="s">
        <v>292</v>
      </c>
    </row>
    <row r="193" spans="1:32" x14ac:dyDescent="0.2">
      <c r="A193" s="24" t="s">
        <v>32</v>
      </c>
      <c r="B193" s="24">
        <v>2020</v>
      </c>
      <c r="C193" s="24" t="s">
        <v>290</v>
      </c>
      <c r="D193" s="24" t="s">
        <v>163</v>
      </c>
      <c r="E193" s="24" t="s">
        <v>291</v>
      </c>
      <c r="F193" s="24" t="s">
        <v>291</v>
      </c>
      <c r="G193" s="35">
        <v>139.41999999999999</v>
      </c>
      <c r="H193" s="25">
        <f>G193/3.89974166666667</f>
        <v>35.751086076214413</v>
      </c>
      <c r="I193" s="34">
        <v>33.200000000000003</v>
      </c>
      <c r="AF193" s="24" t="s">
        <v>292</v>
      </c>
    </row>
    <row r="194" spans="1:32" x14ac:dyDescent="0.2">
      <c r="A194" s="24" t="s">
        <v>32</v>
      </c>
      <c r="B194" s="24">
        <v>2021</v>
      </c>
      <c r="C194" s="24" t="s">
        <v>290</v>
      </c>
      <c r="D194" s="24" t="s">
        <v>163</v>
      </c>
      <c r="E194" s="24" t="s">
        <v>291</v>
      </c>
      <c r="F194" s="24" t="s">
        <v>291</v>
      </c>
      <c r="G194" s="35">
        <v>216.39</v>
      </c>
      <c r="H194" s="25">
        <f>G194/3.86191666666667</f>
        <v>56.031763157326836</v>
      </c>
      <c r="I194" s="34">
        <v>33.1</v>
      </c>
      <c r="AF194" s="24" t="s">
        <v>301</v>
      </c>
    </row>
    <row r="195" spans="1:32" x14ac:dyDescent="0.2">
      <c r="A195" s="24" t="s">
        <v>32</v>
      </c>
      <c r="B195" s="24">
        <v>2022</v>
      </c>
      <c r="C195" s="24" t="s">
        <v>290</v>
      </c>
      <c r="D195" s="24" t="s">
        <v>163</v>
      </c>
      <c r="E195" s="24" t="s">
        <v>291</v>
      </c>
      <c r="F195" s="24" t="s">
        <v>291</v>
      </c>
      <c r="G195" s="35">
        <v>338.06</v>
      </c>
      <c r="H195" s="25">
        <f>G195/4.45775833333333</f>
        <v>75.836322815465977</v>
      </c>
      <c r="I195" s="34">
        <v>28.599999999999998</v>
      </c>
      <c r="AF195" s="24" t="s">
        <v>301</v>
      </c>
    </row>
    <row r="196" spans="1:32" x14ac:dyDescent="0.2">
      <c r="A196" s="24" t="s">
        <v>32</v>
      </c>
      <c r="B196" s="24">
        <v>2023</v>
      </c>
      <c r="C196" s="24" t="s">
        <v>290</v>
      </c>
      <c r="D196" s="24" t="s">
        <v>163</v>
      </c>
      <c r="E196" s="24" t="s">
        <v>291</v>
      </c>
      <c r="F196" s="24" t="s">
        <v>291</v>
      </c>
      <c r="G196" s="35">
        <v>426.86</v>
      </c>
      <c r="H196" s="25">
        <f>G196/4.20366666666667</f>
        <v>101.54468321306787</v>
      </c>
      <c r="I196" s="34">
        <v>31.5</v>
      </c>
      <c r="AF196" s="24" t="s">
        <v>304</v>
      </c>
    </row>
    <row r="197" spans="1:32" x14ac:dyDescent="0.2">
      <c r="A197" s="24" t="s">
        <v>32</v>
      </c>
      <c r="B197" s="24">
        <v>2019</v>
      </c>
      <c r="C197" s="24" t="s">
        <v>290</v>
      </c>
      <c r="D197" s="24" t="s">
        <v>420</v>
      </c>
      <c r="E197" s="24" t="s">
        <v>296</v>
      </c>
      <c r="F197" s="24" t="s">
        <v>296</v>
      </c>
      <c r="G197" s="35">
        <v>677.45</v>
      </c>
      <c r="H197" s="25">
        <f>G197/3.839375</f>
        <v>176.44798958163764</v>
      </c>
      <c r="I197" s="34">
        <v>45.800000000000004</v>
      </c>
      <c r="AF197" s="24" t="s">
        <v>297</v>
      </c>
    </row>
    <row r="198" spans="1:32" x14ac:dyDescent="0.2">
      <c r="A198" s="24" t="s">
        <v>32</v>
      </c>
      <c r="B198" s="24">
        <v>2020</v>
      </c>
      <c r="C198" s="24" t="s">
        <v>290</v>
      </c>
      <c r="D198" s="24" t="s">
        <v>420</v>
      </c>
      <c r="E198" s="24" t="s">
        <v>296</v>
      </c>
      <c r="F198" s="24" t="s">
        <v>296</v>
      </c>
      <c r="G198" s="35">
        <v>186.33</v>
      </c>
      <c r="H198" s="25">
        <f>G198/3.89974166666667</f>
        <v>47.780087997281832</v>
      </c>
      <c r="I198" s="34">
        <v>44.3</v>
      </c>
      <c r="AF198" s="24" t="s">
        <v>300</v>
      </c>
    </row>
    <row r="199" spans="1:32" x14ac:dyDescent="0.2">
      <c r="A199" s="24" t="s">
        <v>32</v>
      </c>
      <c r="B199" s="24">
        <v>2021</v>
      </c>
      <c r="C199" s="24" t="s">
        <v>290</v>
      </c>
      <c r="D199" s="24" t="s">
        <v>420</v>
      </c>
      <c r="E199" s="24" t="s">
        <v>296</v>
      </c>
      <c r="F199" s="24" t="s">
        <v>296</v>
      </c>
      <c r="G199" s="35">
        <v>162.47999999999999</v>
      </c>
      <c r="H199" s="25">
        <f>G199/3.86191666666667</f>
        <v>42.072373389724405</v>
      </c>
      <c r="I199" s="34">
        <v>24.8</v>
      </c>
      <c r="AF199" s="24" t="s">
        <v>303</v>
      </c>
    </row>
    <row r="200" spans="1:32" x14ac:dyDescent="0.2">
      <c r="A200" s="24" t="s">
        <v>32</v>
      </c>
      <c r="B200" s="24">
        <v>2022</v>
      </c>
      <c r="C200" s="24" t="s">
        <v>290</v>
      </c>
      <c r="D200" s="24" t="s">
        <v>420</v>
      </c>
      <c r="E200" s="24" t="s">
        <v>296</v>
      </c>
      <c r="F200" s="24" t="s">
        <v>296</v>
      </c>
      <c r="G200" s="35">
        <v>304.13</v>
      </c>
      <c r="H200" s="25">
        <f>G200/4.45775833333333</f>
        <v>68.224873862236493</v>
      </c>
      <c r="I200" s="34">
        <v>25.7</v>
      </c>
      <c r="AF200" s="24" t="s">
        <v>303</v>
      </c>
    </row>
    <row r="201" spans="1:32" x14ac:dyDescent="0.2">
      <c r="A201" s="24" t="s">
        <v>32</v>
      </c>
      <c r="B201" s="24">
        <v>2023</v>
      </c>
      <c r="C201" s="24" t="s">
        <v>290</v>
      </c>
      <c r="D201" s="24" t="s">
        <v>420</v>
      </c>
      <c r="E201" s="24" t="s">
        <v>296</v>
      </c>
      <c r="F201" s="24" t="s">
        <v>296</v>
      </c>
      <c r="G201" s="35">
        <v>396.07</v>
      </c>
      <c r="H201" s="25">
        <f>G201/4.20366666666667</f>
        <v>94.220125287447374</v>
      </c>
      <c r="I201" s="34">
        <v>29.2</v>
      </c>
      <c r="AF201" s="24" t="s">
        <v>306</v>
      </c>
    </row>
    <row r="202" spans="1:32" x14ac:dyDescent="0.2">
      <c r="A202" s="24" t="s">
        <v>32</v>
      </c>
      <c r="B202" s="24">
        <v>2021</v>
      </c>
      <c r="C202" s="24" t="s">
        <v>87</v>
      </c>
      <c r="D202" s="24" t="s">
        <v>386</v>
      </c>
      <c r="E202" s="24" t="s">
        <v>386</v>
      </c>
      <c r="F202" s="24" t="s">
        <v>114</v>
      </c>
      <c r="G202" s="35">
        <v>12.21</v>
      </c>
      <c r="H202" s="25">
        <f>G202/3.86191666666667</f>
        <v>3.1616425350106785</v>
      </c>
      <c r="I202" s="35">
        <v>2</v>
      </c>
      <c r="AF202" s="24" t="s">
        <v>126</v>
      </c>
    </row>
    <row r="203" spans="1:32" x14ac:dyDescent="0.2">
      <c r="A203" s="24" t="s">
        <v>32</v>
      </c>
      <c r="B203" s="24">
        <v>2022</v>
      </c>
      <c r="C203" s="24" t="s">
        <v>87</v>
      </c>
      <c r="D203" s="24" t="s">
        <v>386</v>
      </c>
      <c r="E203" s="24" t="s">
        <v>386</v>
      </c>
      <c r="F203" s="24" t="s">
        <v>114</v>
      </c>
      <c r="G203" s="35">
        <v>12.9</v>
      </c>
      <c r="H203" s="25">
        <f>G203/4.45775833333333</f>
        <v>2.8938311670103269</v>
      </c>
      <c r="I203" s="35">
        <v>1.3</v>
      </c>
      <c r="AF203" s="24" t="s">
        <v>132</v>
      </c>
    </row>
    <row r="204" spans="1:32" x14ac:dyDescent="0.2">
      <c r="A204" s="24" t="s">
        <v>32</v>
      </c>
      <c r="B204" s="24">
        <v>2023</v>
      </c>
      <c r="C204" s="24" t="s">
        <v>87</v>
      </c>
      <c r="D204" s="24" t="s">
        <v>386</v>
      </c>
      <c r="E204" s="24" t="s">
        <v>386</v>
      </c>
      <c r="F204" s="24" t="s">
        <v>114</v>
      </c>
      <c r="G204" s="35">
        <v>14.73</v>
      </c>
      <c r="H204" s="25">
        <f>G204/4.20366666666667</f>
        <v>3.5040837364205824</v>
      </c>
      <c r="I204" s="35">
        <v>1.1000000000000001</v>
      </c>
      <c r="AF204" s="24" t="s">
        <v>139</v>
      </c>
    </row>
    <row r="205" spans="1:32" x14ac:dyDescent="0.2">
      <c r="A205" s="24" t="s">
        <v>32</v>
      </c>
      <c r="B205" s="24">
        <v>2020</v>
      </c>
      <c r="C205" s="24" t="s">
        <v>87</v>
      </c>
      <c r="D205" s="24" t="s">
        <v>386</v>
      </c>
      <c r="E205" s="24" t="s">
        <v>386</v>
      </c>
      <c r="F205" s="24" t="s">
        <v>114</v>
      </c>
      <c r="G205" s="35">
        <v>9.42</v>
      </c>
      <c r="H205" s="25">
        <f>G205/3.89974166666667</f>
        <v>2.4155446194085486</v>
      </c>
      <c r="I205" s="35">
        <v>1.8</v>
      </c>
      <c r="AF205" s="24" t="s">
        <v>115</v>
      </c>
    </row>
    <row r="206" spans="1:32" x14ac:dyDescent="0.2">
      <c r="A206" s="24" t="s">
        <v>32</v>
      </c>
      <c r="B206" s="24">
        <v>2019</v>
      </c>
      <c r="C206" s="24" t="s">
        <v>87</v>
      </c>
      <c r="D206" s="24" t="s">
        <v>106</v>
      </c>
      <c r="E206" s="24" t="s">
        <v>106</v>
      </c>
      <c r="F206" s="24" t="s">
        <v>106</v>
      </c>
      <c r="G206" s="35">
        <v>22.1</v>
      </c>
      <c r="H206" s="25">
        <f>G206/3.839375</f>
        <v>5.7561452059254439</v>
      </c>
      <c r="I206" s="35">
        <v>2.5</v>
      </c>
      <c r="AF206" s="24" t="s">
        <v>107</v>
      </c>
    </row>
    <row r="207" spans="1:32" x14ac:dyDescent="0.2">
      <c r="A207" s="24" t="s">
        <v>32</v>
      </c>
      <c r="B207" s="24">
        <v>2021</v>
      </c>
      <c r="C207" s="24" t="s">
        <v>87</v>
      </c>
      <c r="D207" s="24" t="s">
        <v>106</v>
      </c>
      <c r="E207" s="24" t="s">
        <v>106</v>
      </c>
      <c r="F207" s="24" t="s">
        <v>106</v>
      </c>
      <c r="G207" s="35">
        <v>6.77</v>
      </c>
      <c r="H207" s="25">
        <f>G207/3.86191666666667</f>
        <v>1.7530155579051836</v>
      </c>
      <c r="I207" s="35">
        <v>1.1000000000000001</v>
      </c>
      <c r="AF207" s="24" t="s">
        <v>125</v>
      </c>
    </row>
    <row r="208" spans="1:32" x14ac:dyDescent="0.2">
      <c r="A208" s="24" t="s">
        <v>32</v>
      </c>
      <c r="B208" s="24">
        <v>2022</v>
      </c>
      <c r="C208" s="24" t="s">
        <v>87</v>
      </c>
      <c r="D208" s="24" t="s">
        <v>106</v>
      </c>
      <c r="E208" s="24" t="s">
        <v>106</v>
      </c>
      <c r="F208" s="24" t="s">
        <v>106</v>
      </c>
      <c r="G208" s="35">
        <v>11.98</v>
      </c>
      <c r="H208" s="25">
        <f>G208/4.45775833333333</f>
        <v>2.687449409363079</v>
      </c>
      <c r="I208" s="35">
        <v>1.2</v>
      </c>
      <c r="AF208" s="24" t="s">
        <v>125</v>
      </c>
    </row>
    <row r="209" spans="1:32" x14ac:dyDescent="0.2">
      <c r="A209" s="24" t="s">
        <v>32</v>
      </c>
      <c r="B209" s="24">
        <v>2021</v>
      </c>
      <c r="C209" s="24" t="s">
        <v>87</v>
      </c>
      <c r="D209" s="24" t="s">
        <v>293</v>
      </c>
      <c r="E209" s="24" t="s">
        <v>482</v>
      </c>
      <c r="F209" s="24" t="s">
        <v>99</v>
      </c>
      <c r="G209" s="35">
        <v>22.66</v>
      </c>
      <c r="H209" s="25">
        <f>G209/3.86191666666667</f>
        <v>5.8675528127225203</v>
      </c>
      <c r="I209" s="35">
        <v>3.7</v>
      </c>
      <c r="AF209" s="24" t="s">
        <v>123</v>
      </c>
    </row>
    <row r="210" spans="1:32" x14ac:dyDescent="0.2">
      <c r="A210" s="24" t="s">
        <v>32</v>
      </c>
      <c r="B210" s="24">
        <v>2022</v>
      </c>
      <c r="C210" s="24" t="s">
        <v>87</v>
      </c>
      <c r="D210" s="24" t="s">
        <v>293</v>
      </c>
      <c r="E210" s="24" t="s">
        <v>482</v>
      </c>
      <c r="F210" s="24" t="s">
        <v>99</v>
      </c>
      <c r="G210" s="35">
        <v>14.18</v>
      </c>
      <c r="H210" s="25">
        <f>G210/4.45775833333333</f>
        <v>3.180971003736933</v>
      </c>
      <c r="I210" s="35">
        <v>1.4</v>
      </c>
      <c r="AF210" s="24" t="s">
        <v>123</v>
      </c>
    </row>
    <row r="211" spans="1:32" x14ac:dyDescent="0.2">
      <c r="A211" s="24" t="s">
        <v>32</v>
      </c>
      <c r="B211" s="24">
        <v>2023</v>
      </c>
      <c r="C211" s="24" t="s">
        <v>87</v>
      </c>
      <c r="D211" s="24" t="s">
        <v>293</v>
      </c>
      <c r="E211" s="24" t="s">
        <v>482</v>
      </c>
      <c r="F211" s="24" t="s">
        <v>99</v>
      </c>
      <c r="G211" s="35">
        <v>12.87</v>
      </c>
      <c r="H211" s="25">
        <f>G211/4.20366666666667</f>
        <v>3.0616128776464961</v>
      </c>
      <c r="I211" s="35">
        <v>1</v>
      </c>
      <c r="AF211" s="24" t="s">
        <v>137</v>
      </c>
    </row>
    <row r="212" spans="1:32" x14ac:dyDescent="0.2">
      <c r="A212" s="24" t="s">
        <v>32</v>
      </c>
      <c r="B212" s="24">
        <v>2019</v>
      </c>
      <c r="C212" s="24" t="s">
        <v>87</v>
      </c>
      <c r="D212" s="24" t="s">
        <v>293</v>
      </c>
      <c r="E212" s="24" t="s">
        <v>482</v>
      </c>
      <c r="F212" s="24" t="s">
        <v>99</v>
      </c>
      <c r="G212" s="35">
        <v>11.95</v>
      </c>
      <c r="H212" s="25">
        <f>G212/3.839375</f>
        <v>3.112485756145206</v>
      </c>
      <c r="I212" s="35">
        <v>1.4</v>
      </c>
      <c r="AF212" s="24" t="s">
        <v>100</v>
      </c>
    </row>
    <row r="213" spans="1:32" x14ac:dyDescent="0.2">
      <c r="A213" s="24" t="s">
        <v>32</v>
      </c>
      <c r="B213" s="24">
        <v>2020</v>
      </c>
      <c r="C213" s="24" t="s">
        <v>87</v>
      </c>
      <c r="D213" s="24" t="s">
        <v>395</v>
      </c>
      <c r="E213" s="24" t="s">
        <v>395</v>
      </c>
      <c r="F213" s="24" t="s">
        <v>116</v>
      </c>
      <c r="G213" s="35">
        <v>7.78</v>
      </c>
      <c r="H213" s="25">
        <f>G213/3.89974166666667</f>
        <v>1.9950039425688437</v>
      </c>
      <c r="I213" s="35">
        <v>1.5</v>
      </c>
      <c r="AF213" s="24" t="s">
        <v>105</v>
      </c>
    </row>
    <row r="214" spans="1:32" x14ac:dyDescent="0.2">
      <c r="A214" s="24" t="s">
        <v>32</v>
      </c>
      <c r="B214" s="24">
        <v>2019</v>
      </c>
      <c r="C214" s="24" t="s">
        <v>87</v>
      </c>
      <c r="D214" s="24" t="s">
        <v>411</v>
      </c>
      <c r="E214" s="24" t="s">
        <v>481</v>
      </c>
      <c r="F214" s="24" t="s">
        <v>108</v>
      </c>
      <c r="G214" s="35">
        <v>20.99</v>
      </c>
      <c r="H214" s="25">
        <f>G214/3.839375</f>
        <v>5.4670356503337132</v>
      </c>
      <c r="I214" s="35">
        <v>2.4</v>
      </c>
      <c r="AF214" s="24" t="s">
        <v>105</v>
      </c>
    </row>
    <row r="215" spans="1:32" x14ac:dyDescent="0.2">
      <c r="A215" s="24" t="s">
        <v>32</v>
      </c>
      <c r="B215" s="24">
        <v>2019</v>
      </c>
      <c r="C215" s="24" t="s">
        <v>87</v>
      </c>
      <c r="D215" s="32" t="s">
        <v>494</v>
      </c>
      <c r="E215" s="24" t="s">
        <v>493</v>
      </c>
      <c r="F215" s="24" t="s">
        <v>104</v>
      </c>
      <c r="G215" s="35">
        <v>24.86</v>
      </c>
      <c r="H215" s="25">
        <f>G215/3.839375</f>
        <v>6.475012209018395</v>
      </c>
      <c r="I215" s="35">
        <v>2.9</v>
      </c>
      <c r="AF215" s="24" t="s">
        <v>105</v>
      </c>
    </row>
    <row r="216" spans="1:32" x14ac:dyDescent="0.2">
      <c r="A216" s="24" t="s">
        <v>32</v>
      </c>
      <c r="B216" s="24">
        <v>2019</v>
      </c>
      <c r="C216" s="24" t="s">
        <v>87</v>
      </c>
      <c r="D216" s="24" t="s">
        <v>58</v>
      </c>
      <c r="E216" s="24" t="s">
        <v>88</v>
      </c>
      <c r="F216" s="24" t="s">
        <v>88</v>
      </c>
      <c r="G216" s="35">
        <v>180.48</v>
      </c>
      <c r="H216" s="25">
        <f>G216/3.839375</f>
        <v>47.007650984860817</v>
      </c>
      <c r="I216" s="35">
        <v>20.7</v>
      </c>
      <c r="AF216" s="24" t="s">
        <v>89</v>
      </c>
    </row>
    <row r="217" spans="1:32" x14ac:dyDescent="0.2">
      <c r="A217" s="24" t="s">
        <v>32</v>
      </c>
      <c r="B217" s="24">
        <v>2020</v>
      </c>
      <c r="C217" s="24" t="s">
        <v>87</v>
      </c>
      <c r="D217" s="24" t="s">
        <v>58</v>
      </c>
      <c r="E217" s="24" t="s">
        <v>88</v>
      </c>
      <c r="F217" s="24" t="s">
        <v>88</v>
      </c>
      <c r="G217" s="35">
        <v>109.99</v>
      </c>
      <c r="H217" s="25">
        <f>G217/3.89974166666667</f>
        <v>28.204432344877521</v>
      </c>
      <c r="I217" s="35">
        <v>21</v>
      </c>
      <c r="AF217" s="24" t="s">
        <v>109</v>
      </c>
    </row>
    <row r="218" spans="1:32" x14ac:dyDescent="0.2">
      <c r="A218" s="24" t="s">
        <v>32</v>
      </c>
      <c r="B218" s="24">
        <v>2021</v>
      </c>
      <c r="C218" s="24" t="s">
        <v>87</v>
      </c>
      <c r="D218" s="24" t="s">
        <v>58</v>
      </c>
      <c r="E218" s="24" t="s">
        <v>88</v>
      </c>
      <c r="F218" s="24" t="s">
        <v>88</v>
      </c>
      <c r="G218" s="35">
        <v>95.91</v>
      </c>
      <c r="H218" s="25">
        <f>G218/3.86191666666667</f>
        <v>24.834818634961028</v>
      </c>
      <c r="I218" s="35">
        <v>15.6</v>
      </c>
      <c r="AF218" s="24" t="s">
        <v>119</v>
      </c>
    </row>
    <row r="219" spans="1:32" x14ac:dyDescent="0.2">
      <c r="A219" s="24" t="s">
        <v>32</v>
      </c>
      <c r="B219" s="24">
        <v>2022</v>
      </c>
      <c r="C219" s="24" t="s">
        <v>87</v>
      </c>
      <c r="D219" s="24" t="s">
        <v>58</v>
      </c>
      <c r="E219" s="24" t="s">
        <v>88</v>
      </c>
      <c r="F219" s="24" t="s">
        <v>88</v>
      </c>
      <c r="G219" s="35">
        <v>148.66</v>
      </c>
      <c r="H219" s="25">
        <f>G219/4.45775833333333</f>
        <v>33.348600099825987</v>
      </c>
      <c r="I219" s="35">
        <v>14.5</v>
      </c>
      <c r="AF219" s="24" t="s">
        <v>127</v>
      </c>
    </row>
    <row r="220" spans="1:32" x14ac:dyDescent="0.2">
      <c r="A220" s="24" t="s">
        <v>32</v>
      </c>
      <c r="B220" s="24">
        <v>2023</v>
      </c>
      <c r="C220" s="24" t="s">
        <v>87</v>
      </c>
      <c r="D220" s="24" t="s">
        <v>58</v>
      </c>
      <c r="E220" s="24" t="s">
        <v>88</v>
      </c>
      <c r="F220" s="24" t="s">
        <v>88</v>
      </c>
      <c r="G220" s="35">
        <v>144.59</v>
      </c>
      <c r="H220" s="25">
        <f>G220/4.20366666666667</f>
        <v>34.396162080723151</v>
      </c>
      <c r="I220" s="35">
        <v>11.1</v>
      </c>
      <c r="AF220" s="24" t="s">
        <v>134</v>
      </c>
    </row>
    <row r="221" spans="1:32" x14ac:dyDescent="0.2">
      <c r="A221" s="24" t="s">
        <v>32</v>
      </c>
      <c r="B221" s="24">
        <v>2020</v>
      </c>
      <c r="C221" s="24" t="s">
        <v>87</v>
      </c>
      <c r="D221" s="24" t="s">
        <v>399</v>
      </c>
      <c r="E221" s="24" t="s">
        <v>399</v>
      </c>
      <c r="F221" s="24" t="s">
        <v>117</v>
      </c>
      <c r="G221" s="35">
        <v>5.3</v>
      </c>
      <c r="H221" s="25">
        <f>G221/3.89974166666667</f>
        <v>1.3590643824697777</v>
      </c>
      <c r="I221" s="35">
        <v>1</v>
      </c>
      <c r="AF221" s="24" t="s">
        <v>118</v>
      </c>
    </row>
    <row r="222" spans="1:32" x14ac:dyDescent="0.2">
      <c r="A222" s="24" t="s">
        <v>32</v>
      </c>
      <c r="B222" s="24">
        <v>2019</v>
      </c>
      <c r="C222" s="24" t="s">
        <v>87</v>
      </c>
      <c r="D222" s="24" t="s">
        <v>387</v>
      </c>
      <c r="E222" s="24" t="s">
        <v>95</v>
      </c>
      <c r="F222" s="24" t="s">
        <v>95</v>
      </c>
      <c r="G222" s="35">
        <v>110.55</v>
      </c>
      <c r="H222" s="25">
        <f>G222/3.839375</f>
        <v>28.7937489825818</v>
      </c>
      <c r="I222" s="35">
        <v>12.6</v>
      </c>
      <c r="AF222" s="24" t="s">
        <v>96</v>
      </c>
    </row>
    <row r="223" spans="1:32" x14ac:dyDescent="0.2">
      <c r="A223" s="24" t="s">
        <v>32</v>
      </c>
      <c r="B223" s="24">
        <v>2020</v>
      </c>
      <c r="C223" s="24" t="s">
        <v>87</v>
      </c>
      <c r="D223" s="24" t="s">
        <v>387</v>
      </c>
      <c r="E223" s="24" t="s">
        <v>95</v>
      </c>
      <c r="F223" s="24" t="s">
        <v>95</v>
      </c>
      <c r="G223" s="35">
        <v>89.83</v>
      </c>
      <c r="H223" s="25">
        <f>G223/3.89974166666667</f>
        <v>23.034859146652856</v>
      </c>
      <c r="I223" s="35">
        <v>18.7</v>
      </c>
      <c r="AF223" s="24" t="s">
        <v>112</v>
      </c>
    </row>
    <row r="224" spans="1:32" x14ac:dyDescent="0.2">
      <c r="A224" s="24" t="s">
        <v>32</v>
      </c>
      <c r="B224" s="24">
        <v>2021</v>
      </c>
      <c r="C224" s="24" t="s">
        <v>87</v>
      </c>
      <c r="D224" s="24" t="s">
        <v>387</v>
      </c>
      <c r="E224" s="24" t="s">
        <v>95</v>
      </c>
      <c r="F224" s="24" t="s">
        <v>95</v>
      </c>
      <c r="G224" s="35">
        <v>108.44</v>
      </c>
      <c r="H224" s="25">
        <f>G224/3.86191666666667</f>
        <v>28.079321580389678</v>
      </c>
      <c r="I224" s="35">
        <v>19.100000000000001</v>
      </c>
      <c r="AF224" s="24" t="s">
        <v>121</v>
      </c>
    </row>
    <row r="225" spans="1:32" x14ac:dyDescent="0.2">
      <c r="A225" s="24" t="s">
        <v>32</v>
      </c>
      <c r="B225" s="24">
        <v>2022</v>
      </c>
      <c r="C225" s="24" t="s">
        <v>87</v>
      </c>
      <c r="D225" s="24" t="s">
        <v>387</v>
      </c>
      <c r="E225" s="24" t="s">
        <v>95</v>
      </c>
      <c r="F225" s="24" t="s">
        <v>95</v>
      </c>
      <c r="G225" s="35">
        <v>160.46</v>
      </c>
      <c r="H225" s="25">
        <f>G225/4.45775833333333</f>
        <v>35.995670469649383</v>
      </c>
      <c r="I225" s="35">
        <v>13.6</v>
      </c>
      <c r="AF225" s="24" t="s">
        <v>130</v>
      </c>
    </row>
    <row r="226" spans="1:32" x14ac:dyDescent="0.2">
      <c r="A226" s="24" t="s">
        <v>32</v>
      </c>
      <c r="B226" s="24">
        <v>2023</v>
      </c>
      <c r="C226" s="24" t="s">
        <v>87</v>
      </c>
      <c r="D226" s="24" t="s">
        <v>387</v>
      </c>
      <c r="E226" s="24" t="s">
        <v>95</v>
      </c>
      <c r="F226" s="24" t="s">
        <v>95</v>
      </c>
      <c r="G226" s="35">
        <v>249.85</v>
      </c>
      <c r="H226" s="25">
        <f>G226/4.20366666666667</f>
        <v>59.436206486400707</v>
      </c>
      <c r="I226" s="35">
        <v>19.2</v>
      </c>
      <c r="AF226" s="24" t="s">
        <v>130</v>
      </c>
    </row>
    <row r="227" spans="1:32" x14ac:dyDescent="0.2">
      <c r="A227" s="24" t="s">
        <v>32</v>
      </c>
      <c r="B227" s="24">
        <v>2019</v>
      </c>
      <c r="C227" s="24" t="s">
        <v>87</v>
      </c>
      <c r="D227" s="24" t="s">
        <v>163</v>
      </c>
      <c r="E227" s="24" t="s">
        <v>466</v>
      </c>
      <c r="F227" s="24" t="s">
        <v>91</v>
      </c>
      <c r="G227" s="35">
        <v>53.54</v>
      </c>
      <c r="H227" s="25">
        <f>G227/3.839375</f>
        <v>13.94497802376689</v>
      </c>
      <c r="I227" s="35">
        <v>6.1</v>
      </c>
      <c r="AF227" s="24" t="s">
        <v>92</v>
      </c>
    </row>
    <row r="228" spans="1:32" x14ac:dyDescent="0.2">
      <c r="A228" s="24" t="s">
        <v>32</v>
      </c>
      <c r="B228" s="24">
        <v>2020</v>
      </c>
      <c r="C228" s="24" t="s">
        <v>87</v>
      </c>
      <c r="D228" s="24" t="s">
        <v>163</v>
      </c>
      <c r="E228" s="24" t="s">
        <v>466</v>
      </c>
      <c r="F228" s="24" t="s">
        <v>91</v>
      </c>
      <c r="G228" s="35">
        <v>42.99</v>
      </c>
      <c r="H228" s="25">
        <f>G228/3.89974166666667</f>
        <v>11.023807132523727</v>
      </c>
      <c r="I228" s="35">
        <v>8.1999999999999993</v>
      </c>
      <c r="AF228" s="24" t="s">
        <v>110</v>
      </c>
    </row>
    <row r="229" spans="1:32" x14ac:dyDescent="0.2">
      <c r="A229" s="24" t="s">
        <v>32</v>
      </c>
      <c r="B229" s="24">
        <v>2021</v>
      </c>
      <c r="C229" s="24" t="s">
        <v>87</v>
      </c>
      <c r="D229" s="24" t="s">
        <v>163</v>
      </c>
      <c r="E229" s="24" t="s">
        <v>466</v>
      </c>
      <c r="F229" s="24" t="s">
        <v>91</v>
      </c>
      <c r="G229" s="35">
        <v>16.27</v>
      </c>
      <c r="H229" s="25">
        <f>G229/3.86191666666667</f>
        <v>4.2129339921886757</v>
      </c>
      <c r="I229" s="35">
        <v>2.6</v>
      </c>
      <c r="AF229" s="24" t="s">
        <v>120</v>
      </c>
    </row>
    <row r="230" spans="1:32" x14ac:dyDescent="0.2">
      <c r="A230" s="24" t="s">
        <v>32</v>
      </c>
      <c r="B230" s="24">
        <v>2022</v>
      </c>
      <c r="C230" s="24" t="s">
        <v>87</v>
      </c>
      <c r="D230" s="24" t="s">
        <v>163</v>
      </c>
      <c r="E230" s="24" t="s">
        <v>466</v>
      </c>
      <c r="F230" s="24" t="s">
        <v>91</v>
      </c>
      <c r="G230" s="35">
        <v>39.43</v>
      </c>
      <c r="H230" s="25">
        <f>G230/4.45775833333333</f>
        <v>8.8452529391641228</v>
      </c>
      <c r="I230" s="35">
        <v>3.9</v>
      </c>
      <c r="AF230" s="24" t="s">
        <v>128</v>
      </c>
    </row>
    <row r="231" spans="1:32" x14ac:dyDescent="0.2">
      <c r="A231" s="24" t="s">
        <v>32</v>
      </c>
      <c r="B231" s="24">
        <v>2023</v>
      </c>
      <c r="C231" s="24" t="s">
        <v>87</v>
      </c>
      <c r="D231" s="24" t="s">
        <v>163</v>
      </c>
      <c r="E231" s="24" t="s">
        <v>466</v>
      </c>
      <c r="F231" s="24" t="s">
        <v>91</v>
      </c>
      <c r="G231" s="35">
        <v>39.92</v>
      </c>
      <c r="H231" s="25">
        <f>G231/4.20366666666667</f>
        <v>9.4964713345491951</v>
      </c>
      <c r="I231" s="35">
        <v>3.1</v>
      </c>
      <c r="AF231" s="24" t="s">
        <v>135</v>
      </c>
    </row>
    <row r="232" spans="1:32" x14ac:dyDescent="0.2">
      <c r="A232" s="24" t="s">
        <v>32</v>
      </c>
      <c r="B232" s="24">
        <v>2019</v>
      </c>
      <c r="C232" s="24" t="s">
        <v>87</v>
      </c>
      <c r="D232" s="24" t="s">
        <v>101</v>
      </c>
      <c r="E232" s="24" t="s">
        <v>101</v>
      </c>
      <c r="F232" s="24" t="s">
        <v>102</v>
      </c>
      <c r="G232" s="35">
        <v>16.420000000000002</v>
      </c>
      <c r="H232" s="25">
        <f>G232/3.839375</f>
        <v>4.2767377502848776</v>
      </c>
      <c r="I232" s="35">
        <v>1.9</v>
      </c>
      <c r="AF232" s="24" t="s">
        <v>103</v>
      </c>
    </row>
    <row r="233" spans="1:32" x14ac:dyDescent="0.2">
      <c r="A233" s="24" t="s">
        <v>32</v>
      </c>
      <c r="B233" s="24">
        <v>2020</v>
      </c>
      <c r="C233" s="24" t="s">
        <v>87</v>
      </c>
      <c r="D233" s="24" t="s">
        <v>101</v>
      </c>
      <c r="E233" s="24" t="s">
        <v>101</v>
      </c>
      <c r="F233" s="24" t="s">
        <v>102</v>
      </c>
      <c r="G233" s="35">
        <v>8.4</v>
      </c>
      <c r="H233" s="25">
        <f>G233/3.89974166666667</f>
        <v>2.1539888325936101</v>
      </c>
      <c r="I233" s="35">
        <v>1.6</v>
      </c>
      <c r="AF233" s="24" t="s">
        <v>103</v>
      </c>
    </row>
    <row r="234" spans="1:32" x14ac:dyDescent="0.2">
      <c r="A234" s="24" t="s">
        <v>32</v>
      </c>
      <c r="B234" s="24">
        <v>2021</v>
      </c>
      <c r="C234" s="24" t="s">
        <v>87</v>
      </c>
      <c r="D234" s="24" t="s">
        <v>101</v>
      </c>
      <c r="E234" s="24" t="s">
        <v>101</v>
      </c>
      <c r="F234" s="24" t="s">
        <v>102</v>
      </c>
      <c r="G234" s="35">
        <v>11.75</v>
      </c>
      <c r="H234" s="25">
        <f>G234/3.86191666666667</f>
        <v>3.0425306950348459</v>
      </c>
      <c r="I234" s="35">
        <v>1.9</v>
      </c>
      <c r="AF234" s="24" t="s">
        <v>124</v>
      </c>
    </row>
    <row r="235" spans="1:32" x14ac:dyDescent="0.2">
      <c r="A235" s="24" t="s">
        <v>32</v>
      </c>
      <c r="B235" s="24">
        <v>2022</v>
      </c>
      <c r="C235" s="24" t="s">
        <v>87</v>
      </c>
      <c r="D235" s="24" t="s">
        <v>101</v>
      </c>
      <c r="E235" s="24" t="s">
        <v>101</v>
      </c>
      <c r="F235" s="24" t="s">
        <v>102</v>
      </c>
      <c r="G235" s="35">
        <v>16.61</v>
      </c>
      <c r="H235" s="25">
        <f>G235/4.45775833333333</f>
        <v>3.7260880375225991</v>
      </c>
      <c r="I235" s="35">
        <v>1.6</v>
      </c>
      <c r="AF235" s="24" t="s">
        <v>124</v>
      </c>
    </row>
    <row r="236" spans="1:32" x14ac:dyDescent="0.2">
      <c r="A236" s="24" t="s">
        <v>32</v>
      </c>
      <c r="B236" s="24">
        <v>2023</v>
      </c>
      <c r="C236" s="24" t="s">
        <v>87</v>
      </c>
      <c r="D236" s="24" t="s">
        <v>101</v>
      </c>
      <c r="E236" s="24" t="s">
        <v>101</v>
      </c>
      <c r="F236" s="24" t="s">
        <v>102</v>
      </c>
      <c r="G236" s="35">
        <v>27.58</v>
      </c>
      <c r="H236" s="25">
        <f>G236/4.20366666666667</f>
        <v>6.5609388628974639</v>
      </c>
      <c r="I236" s="35">
        <v>2.1</v>
      </c>
      <c r="AF236" s="24" t="s">
        <v>138</v>
      </c>
    </row>
    <row r="237" spans="1:32" x14ac:dyDescent="0.2">
      <c r="A237" s="24" t="s">
        <v>32</v>
      </c>
      <c r="B237" s="24">
        <v>2022</v>
      </c>
      <c r="C237" s="24" t="s">
        <v>87</v>
      </c>
      <c r="D237" s="24" t="s">
        <v>415</v>
      </c>
      <c r="E237" s="24" t="s">
        <v>483</v>
      </c>
      <c r="F237" s="24" t="s">
        <v>63</v>
      </c>
      <c r="G237" s="35">
        <v>10.37</v>
      </c>
      <c r="H237" s="25">
        <f>G237/4.45775833333333</f>
        <v>2.3262813334803942</v>
      </c>
      <c r="I237" s="35">
        <v>1</v>
      </c>
      <c r="AF237" s="24" t="s">
        <v>133</v>
      </c>
    </row>
    <row r="238" spans="1:32" x14ac:dyDescent="0.2">
      <c r="A238" s="24" t="s">
        <v>32</v>
      </c>
      <c r="B238" s="24">
        <v>2019</v>
      </c>
      <c r="C238" s="24" t="s">
        <v>87</v>
      </c>
      <c r="D238" s="24" t="s">
        <v>417</v>
      </c>
      <c r="E238" s="24" t="s">
        <v>467</v>
      </c>
      <c r="F238" s="24" t="s">
        <v>97</v>
      </c>
      <c r="G238" s="35">
        <v>158.57</v>
      </c>
      <c r="H238" s="25">
        <f>G238/3.839375</f>
        <v>41.300993000162784</v>
      </c>
      <c r="I238" s="35">
        <v>18.2</v>
      </c>
      <c r="AF238" s="24" t="s">
        <v>98</v>
      </c>
    </row>
    <row r="239" spans="1:32" x14ac:dyDescent="0.2">
      <c r="A239" s="24" t="s">
        <v>32</v>
      </c>
      <c r="B239" s="24">
        <v>2020</v>
      </c>
      <c r="C239" s="24" t="s">
        <v>87</v>
      </c>
      <c r="D239" s="24" t="s">
        <v>417</v>
      </c>
      <c r="E239" s="24" t="s">
        <v>467</v>
      </c>
      <c r="F239" s="24" t="s">
        <v>97</v>
      </c>
      <c r="G239" s="35">
        <v>158.87</v>
      </c>
      <c r="H239" s="25">
        <f>G239/3.89974166666667</f>
        <v>40.738595932636528</v>
      </c>
      <c r="I239" s="35">
        <v>30.3</v>
      </c>
      <c r="AF239" s="24" t="s">
        <v>113</v>
      </c>
    </row>
    <row r="240" spans="1:32" x14ac:dyDescent="0.2">
      <c r="A240" s="24" t="s">
        <v>32</v>
      </c>
      <c r="B240" s="24">
        <v>2021</v>
      </c>
      <c r="C240" s="24" t="s">
        <v>87</v>
      </c>
      <c r="D240" s="24" t="s">
        <v>417</v>
      </c>
      <c r="E240" s="24" t="s">
        <v>467</v>
      </c>
      <c r="F240" s="24" t="s">
        <v>97</v>
      </c>
      <c r="G240" s="35">
        <v>200.5</v>
      </c>
      <c r="H240" s="25">
        <f>G240/3.86191666666667</f>
        <v>51.9172259025095</v>
      </c>
      <c r="I240" s="35">
        <v>32.6</v>
      </c>
      <c r="AF240" s="24" t="s">
        <v>122</v>
      </c>
    </row>
    <row r="241" spans="1:32" x14ac:dyDescent="0.2">
      <c r="A241" s="24" t="s">
        <v>32</v>
      </c>
      <c r="B241" s="24">
        <v>2022</v>
      </c>
      <c r="C241" s="24" t="s">
        <v>87</v>
      </c>
      <c r="D241" s="24" t="s">
        <v>417</v>
      </c>
      <c r="E241" s="24" t="s">
        <v>467</v>
      </c>
      <c r="F241" s="24" t="s">
        <v>97</v>
      </c>
      <c r="G241" s="35">
        <v>384.03</v>
      </c>
      <c r="H241" s="25">
        <f>G241/4.45775833333333</f>
        <v>86.148680857905092</v>
      </c>
      <c r="I241" s="35">
        <v>37.5</v>
      </c>
      <c r="AF241" s="24" t="s">
        <v>131</v>
      </c>
    </row>
    <row r="242" spans="1:32" x14ac:dyDescent="0.2">
      <c r="A242" s="24" t="s">
        <v>32</v>
      </c>
      <c r="B242" s="24">
        <v>2023</v>
      </c>
      <c r="C242" s="24" t="s">
        <v>87</v>
      </c>
      <c r="D242" s="24" t="s">
        <v>417</v>
      </c>
      <c r="E242" s="24" t="s">
        <v>467</v>
      </c>
      <c r="F242" s="24" t="s">
        <v>97</v>
      </c>
      <c r="G242" s="35">
        <v>570.62</v>
      </c>
      <c r="H242" s="25">
        <f>G242/4.20366666666667</f>
        <v>135.74339862025204</v>
      </c>
      <c r="I242" s="35">
        <v>43.9</v>
      </c>
      <c r="AF242" s="24" t="s">
        <v>136</v>
      </c>
    </row>
    <row r="243" spans="1:32" x14ac:dyDescent="0.2">
      <c r="A243" s="24" t="s">
        <v>32</v>
      </c>
      <c r="B243" s="24">
        <v>2019</v>
      </c>
      <c r="C243" s="24" t="s">
        <v>87</v>
      </c>
      <c r="D243" s="24" t="s">
        <v>468</v>
      </c>
      <c r="E243" s="24" t="s">
        <v>468</v>
      </c>
      <c r="F243" s="24" t="s">
        <v>90</v>
      </c>
      <c r="G243" s="35">
        <v>87.2</v>
      </c>
      <c r="H243" s="25">
        <f>G243/3.839375</f>
        <v>22.712029952791795</v>
      </c>
      <c r="I243" s="35">
        <v>10</v>
      </c>
      <c r="AE243" s="24" t="s">
        <v>431</v>
      </c>
      <c r="AF243" s="24" t="s">
        <v>495</v>
      </c>
    </row>
    <row r="244" spans="1:32" x14ac:dyDescent="0.2">
      <c r="A244" s="24" t="s">
        <v>32</v>
      </c>
      <c r="B244" s="24">
        <v>2021</v>
      </c>
      <c r="C244" s="24" t="s">
        <v>87</v>
      </c>
      <c r="D244" s="24" t="s">
        <v>468</v>
      </c>
      <c r="E244" s="24" t="s">
        <v>468</v>
      </c>
      <c r="F244" s="24" t="s">
        <v>90</v>
      </c>
      <c r="G244" s="35">
        <v>53.96</v>
      </c>
      <c r="H244" s="25">
        <f>G244/3.86191666666667</f>
        <v>13.972336706730237</v>
      </c>
      <c r="I244" s="35">
        <v>8.8000000000000007</v>
      </c>
      <c r="AE244" s="24" t="s">
        <v>431</v>
      </c>
      <c r="AF244" s="24" t="s">
        <v>496</v>
      </c>
    </row>
    <row r="245" spans="1:32" x14ac:dyDescent="0.2">
      <c r="A245" s="24" t="s">
        <v>32</v>
      </c>
      <c r="B245" s="24">
        <v>2022</v>
      </c>
      <c r="C245" s="24" t="s">
        <v>87</v>
      </c>
      <c r="D245" s="24" t="s">
        <v>468</v>
      </c>
      <c r="E245" s="24" t="s">
        <v>468</v>
      </c>
      <c r="F245" s="24" t="s">
        <v>90</v>
      </c>
      <c r="G245" s="35">
        <v>116.42</v>
      </c>
      <c r="H245" s="25">
        <f>G245/4.45775833333333</f>
        <v>26.116265462274594</v>
      </c>
      <c r="I245" s="35">
        <v>11.4</v>
      </c>
      <c r="AE245" s="24" t="s">
        <v>431</v>
      </c>
      <c r="AF245" s="24" t="s">
        <v>497</v>
      </c>
    </row>
    <row r="246" spans="1:32" x14ac:dyDescent="0.2">
      <c r="A246" s="24" t="s">
        <v>32</v>
      </c>
      <c r="B246" s="24">
        <v>2023</v>
      </c>
      <c r="C246" s="24" t="s">
        <v>87</v>
      </c>
      <c r="D246" s="24" t="s">
        <v>468</v>
      </c>
      <c r="E246" s="24" t="s">
        <v>468</v>
      </c>
      <c r="F246" s="24" t="s">
        <v>90</v>
      </c>
      <c r="G246" s="35">
        <v>134.32</v>
      </c>
      <c r="H246" s="25">
        <f>G246/4.20366666666667</f>
        <v>31.953056855126448</v>
      </c>
      <c r="I246" s="35">
        <v>10.3</v>
      </c>
      <c r="AE246" s="24" t="s">
        <v>431</v>
      </c>
      <c r="AF246" s="24" t="s">
        <v>498</v>
      </c>
    </row>
    <row r="247" spans="1:32" x14ac:dyDescent="0.2">
      <c r="A247" s="24" t="s">
        <v>32</v>
      </c>
      <c r="B247" s="24">
        <v>2020</v>
      </c>
      <c r="C247" s="24" t="s">
        <v>87</v>
      </c>
      <c r="D247" s="24" t="s">
        <v>468</v>
      </c>
      <c r="E247" s="24" t="s">
        <v>468</v>
      </c>
      <c r="F247" s="24" t="s">
        <v>90</v>
      </c>
      <c r="G247" s="35">
        <v>22.25</v>
      </c>
      <c r="H247" s="25">
        <f>G247/3.89974166666667</f>
        <v>5.7055061339533122</v>
      </c>
      <c r="I247" s="35">
        <v>4.2</v>
      </c>
      <c r="AE247" s="24" t="s">
        <v>431</v>
      </c>
      <c r="AF247" s="24" t="s">
        <v>499</v>
      </c>
    </row>
    <row r="248" spans="1:32" x14ac:dyDescent="0.2">
      <c r="A248" s="24" t="s">
        <v>32</v>
      </c>
      <c r="B248" s="24">
        <v>2019</v>
      </c>
      <c r="C248" s="24" t="s">
        <v>87</v>
      </c>
      <c r="D248" s="24" t="s">
        <v>421</v>
      </c>
      <c r="E248" s="24" t="s">
        <v>469</v>
      </c>
      <c r="F248" s="24" t="s">
        <v>93</v>
      </c>
      <c r="G248" s="35">
        <v>52.01</v>
      </c>
      <c r="H248" s="25">
        <f>G248/3.839375</f>
        <v>13.546475663356667</v>
      </c>
      <c r="I248" s="35">
        <v>6</v>
      </c>
      <c r="AF248" s="24" t="s">
        <v>94</v>
      </c>
    </row>
    <row r="249" spans="1:32" x14ac:dyDescent="0.2">
      <c r="A249" s="24" t="s">
        <v>32</v>
      </c>
      <c r="B249" s="24">
        <v>2020</v>
      </c>
      <c r="C249" s="24" t="s">
        <v>87</v>
      </c>
      <c r="D249" s="24" t="s">
        <v>421</v>
      </c>
      <c r="E249" s="24" t="s">
        <v>469</v>
      </c>
      <c r="F249" s="24" t="s">
        <v>93</v>
      </c>
      <c r="G249" s="35">
        <v>9.65</v>
      </c>
      <c r="H249" s="25">
        <f>G249/3.89974166666667</f>
        <v>2.4745228850628975</v>
      </c>
      <c r="I249" s="35">
        <v>1.8</v>
      </c>
      <c r="AF249" s="24" t="s">
        <v>111</v>
      </c>
    </row>
    <row r="250" spans="1:32" x14ac:dyDescent="0.2">
      <c r="A250" s="24" t="s">
        <v>32</v>
      </c>
      <c r="B250" s="24">
        <v>2021</v>
      </c>
      <c r="C250" s="24" t="s">
        <v>87</v>
      </c>
      <c r="D250" s="24" t="s">
        <v>421</v>
      </c>
      <c r="E250" s="24" t="s">
        <v>469</v>
      </c>
      <c r="F250" s="24" t="s">
        <v>93</v>
      </c>
      <c r="G250" s="35">
        <v>37.200000000000003</v>
      </c>
      <c r="H250" s="25">
        <f>G250/3.86191666666667</f>
        <v>9.6325227110890452</v>
      </c>
      <c r="I250" s="35">
        <v>6.1</v>
      </c>
      <c r="AF250" s="24" t="s">
        <v>111</v>
      </c>
    </row>
    <row r="251" spans="1:32" x14ac:dyDescent="0.2">
      <c r="A251" s="24" t="s">
        <v>32</v>
      </c>
      <c r="B251" s="24">
        <v>2022</v>
      </c>
      <c r="C251" s="24" t="s">
        <v>87</v>
      </c>
      <c r="D251" s="24" t="s">
        <v>421</v>
      </c>
      <c r="E251" s="24" t="s">
        <v>469</v>
      </c>
      <c r="F251" s="24" t="s">
        <v>93</v>
      </c>
      <c r="G251" s="35">
        <v>80.48</v>
      </c>
      <c r="H251" s="25">
        <f>G251/4.45775833333333</f>
        <v>18.053917234185359</v>
      </c>
      <c r="I251" s="35">
        <v>7.9</v>
      </c>
      <c r="AF251" s="24" t="s">
        <v>129</v>
      </c>
    </row>
    <row r="252" spans="1:32" x14ac:dyDescent="0.2">
      <c r="A252" s="24" t="s">
        <v>32</v>
      </c>
      <c r="B252" s="24">
        <v>2023</v>
      </c>
      <c r="C252" s="24" t="s">
        <v>87</v>
      </c>
      <c r="D252" s="24" t="s">
        <v>421</v>
      </c>
      <c r="E252" s="24" t="s">
        <v>469</v>
      </c>
      <c r="F252" s="24" t="s">
        <v>93</v>
      </c>
      <c r="G252" s="35">
        <v>104.55</v>
      </c>
      <c r="H252" s="25">
        <f>G252/4.20366666666667</f>
        <v>24.871144239156269</v>
      </c>
      <c r="I252" s="35">
        <v>4.8</v>
      </c>
      <c r="AF252" s="24" t="s">
        <v>129</v>
      </c>
    </row>
    <row r="253" spans="1:32" x14ac:dyDescent="0.2">
      <c r="A253" s="24" t="s">
        <v>32</v>
      </c>
      <c r="B253" s="24">
        <v>2019</v>
      </c>
      <c r="C253" s="24" t="s">
        <v>285</v>
      </c>
      <c r="D253" s="24" t="s">
        <v>255</v>
      </c>
      <c r="E253" s="24" t="s">
        <v>286</v>
      </c>
      <c r="F253" s="24" t="s">
        <v>286</v>
      </c>
      <c r="G253" s="35"/>
      <c r="H253" s="25">
        <f>G253/3.839375</f>
        <v>0</v>
      </c>
      <c r="I253" s="38">
        <v>13.98</v>
      </c>
      <c r="AF253" s="24" t="s">
        <v>447</v>
      </c>
    </row>
    <row r="254" spans="1:32" x14ac:dyDescent="0.2">
      <c r="A254" s="24" t="s">
        <v>32</v>
      </c>
      <c r="B254" s="24">
        <v>2020</v>
      </c>
      <c r="C254" s="24" t="s">
        <v>285</v>
      </c>
      <c r="D254" s="24" t="s">
        <v>255</v>
      </c>
      <c r="E254" s="24" t="s">
        <v>286</v>
      </c>
      <c r="F254" s="24" t="s">
        <v>286</v>
      </c>
      <c r="G254" s="35"/>
      <c r="H254" s="25">
        <f>G254/3.89974166666667</f>
        <v>0</v>
      </c>
      <c r="I254" s="38">
        <v>14.030000000000001</v>
      </c>
      <c r="AF254" s="24" t="s">
        <v>447</v>
      </c>
    </row>
    <row r="255" spans="1:32" x14ac:dyDescent="0.2">
      <c r="A255" s="24" t="s">
        <v>32</v>
      </c>
      <c r="B255" s="24">
        <v>2021</v>
      </c>
      <c r="C255" s="24" t="s">
        <v>285</v>
      </c>
      <c r="D255" s="24" t="s">
        <v>255</v>
      </c>
      <c r="E255" s="24" t="s">
        <v>286</v>
      </c>
      <c r="F255" s="24" t="s">
        <v>286</v>
      </c>
      <c r="G255" s="35"/>
      <c r="H255" s="25">
        <f>G255/3.86191666666667</f>
        <v>0</v>
      </c>
      <c r="I255" s="38">
        <v>13.19</v>
      </c>
      <c r="AF255" s="24" t="s">
        <v>447</v>
      </c>
    </row>
    <row r="256" spans="1:32" x14ac:dyDescent="0.2">
      <c r="A256" s="24" t="s">
        <v>32</v>
      </c>
      <c r="B256" s="24">
        <v>2022</v>
      </c>
      <c r="C256" s="24" t="s">
        <v>285</v>
      </c>
      <c r="D256" s="24" t="s">
        <v>402</v>
      </c>
      <c r="E256" s="24" t="s">
        <v>286</v>
      </c>
      <c r="F256" s="24" t="s">
        <v>286</v>
      </c>
      <c r="G256" s="35"/>
      <c r="H256" s="25">
        <f>G256/4.45775833333333</f>
        <v>0</v>
      </c>
      <c r="I256" s="38">
        <v>10.39</v>
      </c>
      <c r="AF256" s="24" t="s">
        <v>447</v>
      </c>
    </row>
    <row r="257" spans="1:32" x14ac:dyDescent="0.2">
      <c r="A257" s="24" t="s">
        <v>32</v>
      </c>
      <c r="B257" s="24">
        <v>2023</v>
      </c>
      <c r="C257" s="24" t="s">
        <v>285</v>
      </c>
      <c r="D257" s="24" t="s">
        <v>402</v>
      </c>
      <c r="E257" s="24" t="s">
        <v>286</v>
      </c>
      <c r="F257" s="24" t="s">
        <v>286</v>
      </c>
      <c r="G257" s="35"/>
      <c r="H257" s="25">
        <f>G257/4.20366666666667</f>
        <v>0</v>
      </c>
      <c r="I257" s="38">
        <v>9.25</v>
      </c>
      <c r="AF257" s="24" t="s">
        <v>447</v>
      </c>
    </row>
    <row r="258" spans="1:32" x14ac:dyDescent="0.2">
      <c r="A258" s="24" t="s">
        <v>32</v>
      </c>
      <c r="B258" s="24">
        <v>2019</v>
      </c>
      <c r="C258" s="24" t="s">
        <v>285</v>
      </c>
      <c r="D258" s="24" t="s">
        <v>383</v>
      </c>
      <c r="E258" s="24" t="s">
        <v>243</v>
      </c>
      <c r="F258" s="24" t="s">
        <v>243</v>
      </c>
      <c r="G258" s="38">
        <v>2643.4</v>
      </c>
      <c r="H258" s="25">
        <f>G258/3.839375</f>
        <v>688.49747680286509</v>
      </c>
      <c r="I258" s="38">
        <v>53.36</v>
      </c>
      <c r="AF258" s="24" t="s">
        <v>447</v>
      </c>
    </row>
    <row r="259" spans="1:32" x14ac:dyDescent="0.2">
      <c r="A259" s="24" t="s">
        <v>32</v>
      </c>
      <c r="B259" s="24">
        <v>2020</v>
      </c>
      <c r="C259" s="24" t="s">
        <v>285</v>
      </c>
      <c r="D259" s="24" t="s">
        <v>383</v>
      </c>
      <c r="E259" s="24" t="s">
        <v>243</v>
      </c>
      <c r="F259" s="24" t="s">
        <v>243</v>
      </c>
      <c r="G259" s="38">
        <v>2818.9</v>
      </c>
      <c r="H259" s="25">
        <f>G259/3.89974166666667</f>
        <v>722.84275240453906</v>
      </c>
      <c r="I259" s="38">
        <v>54.230000000000004</v>
      </c>
      <c r="AF259" s="24" t="s">
        <v>447</v>
      </c>
    </row>
    <row r="260" spans="1:32" x14ac:dyDescent="0.2">
      <c r="A260" s="24" t="s">
        <v>32</v>
      </c>
      <c r="B260" s="24">
        <v>2021</v>
      </c>
      <c r="C260" s="24" t="s">
        <v>285</v>
      </c>
      <c r="D260" s="24" t="s">
        <v>383</v>
      </c>
      <c r="E260" s="24" t="s">
        <v>243</v>
      </c>
      <c r="F260" s="24" t="s">
        <v>243</v>
      </c>
      <c r="G260" s="38">
        <v>3238.3</v>
      </c>
      <c r="H260" s="25">
        <f>G260/3.86191666666667</f>
        <v>838.52145955160358</v>
      </c>
      <c r="I260" s="38">
        <v>51.92</v>
      </c>
      <c r="AF260" s="24" t="s">
        <v>447</v>
      </c>
    </row>
    <row r="261" spans="1:32" x14ac:dyDescent="0.2">
      <c r="A261" s="24" t="s">
        <v>32</v>
      </c>
      <c r="B261" s="24">
        <v>2022</v>
      </c>
      <c r="C261" s="24" t="s">
        <v>285</v>
      </c>
      <c r="D261" s="24" t="s">
        <v>383</v>
      </c>
      <c r="E261" s="24" t="s">
        <v>243</v>
      </c>
      <c r="F261" s="24" t="s">
        <v>243</v>
      </c>
      <c r="G261" s="38">
        <v>3503.2</v>
      </c>
      <c r="H261" s="25">
        <f>G261/4.45775833333333</f>
        <v>785.86584064112992</v>
      </c>
      <c r="I261" s="38">
        <v>50.79</v>
      </c>
      <c r="AF261" s="24" t="s">
        <v>447</v>
      </c>
    </row>
    <row r="262" spans="1:32" x14ac:dyDescent="0.2">
      <c r="A262" s="24" t="s">
        <v>32</v>
      </c>
      <c r="B262" s="24">
        <v>2023</v>
      </c>
      <c r="C262" s="24" t="s">
        <v>285</v>
      </c>
      <c r="D262" s="24" t="s">
        <v>383</v>
      </c>
      <c r="E262" s="24" t="s">
        <v>243</v>
      </c>
      <c r="F262" s="24" t="s">
        <v>243</v>
      </c>
      <c r="G262" s="38">
        <v>3964.2</v>
      </c>
      <c r="H262" s="25">
        <f>G262/4.20366666666667</f>
        <v>943.03385932915614</v>
      </c>
      <c r="I262" s="38">
        <v>51.03</v>
      </c>
      <c r="AF262" s="24" t="s">
        <v>447</v>
      </c>
    </row>
    <row r="263" spans="1:32" x14ac:dyDescent="0.2">
      <c r="A263" s="24" t="s">
        <v>32</v>
      </c>
      <c r="B263" s="24">
        <v>2019</v>
      </c>
      <c r="C263" s="24" t="s">
        <v>285</v>
      </c>
      <c r="D263" s="24" t="s">
        <v>245</v>
      </c>
      <c r="E263" s="24" t="s">
        <v>245</v>
      </c>
      <c r="F263" s="24" t="s">
        <v>245</v>
      </c>
      <c r="G263" s="38">
        <v>94.2</v>
      </c>
      <c r="H263" s="25">
        <f>G263/3.839375</f>
        <v>24.535243366433338</v>
      </c>
      <c r="I263" s="38">
        <v>1.9</v>
      </c>
      <c r="AF263" s="24" t="s">
        <v>447</v>
      </c>
    </row>
    <row r="264" spans="1:32" x14ac:dyDescent="0.2">
      <c r="A264" s="24" t="s">
        <v>32</v>
      </c>
      <c r="B264" s="24">
        <v>2020</v>
      </c>
      <c r="C264" s="24" t="s">
        <v>285</v>
      </c>
      <c r="D264" s="24" t="s">
        <v>245</v>
      </c>
      <c r="E264" s="24" t="s">
        <v>245</v>
      </c>
      <c r="F264" s="24" t="s">
        <v>245</v>
      </c>
      <c r="G264" s="38">
        <v>133</v>
      </c>
      <c r="H264" s="25">
        <f>G264/3.89974166666667</f>
        <v>34.104823182732162</v>
      </c>
      <c r="I264" s="38">
        <v>2.56</v>
      </c>
      <c r="AF264" s="24" t="s">
        <v>447</v>
      </c>
    </row>
    <row r="265" spans="1:32" x14ac:dyDescent="0.2">
      <c r="A265" s="24" t="s">
        <v>32</v>
      </c>
      <c r="B265" s="24">
        <v>2021</v>
      </c>
      <c r="C265" s="24" t="s">
        <v>285</v>
      </c>
      <c r="D265" s="24" t="s">
        <v>245</v>
      </c>
      <c r="E265" s="24" t="s">
        <v>245</v>
      </c>
      <c r="F265" s="24" t="s">
        <v>245</v>
      </c>
      <c r="G265" s="38">
        <v>154.30000000000001</v>
      </c>
      <c r="H265" s="25">
        <f>G265/3.86191666666667</f>
        <v>39.954254148415046</v>
      </c>
      <c r="I265" s="38">
        <v>2.4699999999999998</v>
      </c>
      <c r="AF265" s="24" t="s">
        <v>447</v>
      </c>
    </row>
    <row r="266" spans="1:32" x14ac:dyDescent="0.2">
      <c r="A266" s="24" t="s">
        <v>32</v>
      </c>
      <c r="B266" s="24">
        <v>2022</v>
      </c>
      <c r="C266" s="24" t="s">
        <v>285</v>
      </c>
      <c r="D266" s="24" t="s">
        <v>245</v>
      </c>
      <c r="E266" s="24" t="s">
        <v>245</v>
      </c>
      <c r="F266" s="24" t="s">
        <v>245</v>
      </c>
      <c r="G266" s="38">
        <v>169.1</v>
      </c>
      <c r="H266" s="25">
        <f>G266/4.45775833333333</f>
        <v>37.933864367553973</v>
      </c>
      <c r="I266" s="38">
        <v>2.4500000000000002</v>
      </c>
      <c r="AF266" s="24" t="s">
        <v>447</v>
      </c>
    </row>
    <row r="267" spans="1:32" x14ac:dyDescent="0.2">
      <c r="A267" s="24" t="s">
        <v>32</v>
      </c>
      <c r="B267" s="24">
        <v>2023</v>
      </c>
      <c r="C267" s="24" t="s">
        <v>285</v>
      </c>
      <c r="D267" s="24" t="s">
        <v>245</v>
      </c>
      <c r="E267" s="24" t="s">
        <v>245</v>
      </c>
      <c r="F267" s="24" t="s">
        <v>245</v>
      </c>
      <c r="G267" s="38">
        <v>187.5</v>
      </c>
      <c r="H267" s="25">
        <f>G267/4.20366666666667</f>
        <v>44.603917215129606</v>
      </c>
      <c r="I267" s="38">
        <v>2.41</v>
      </c>
      <c r="AF267" s="24" t="s">
        <v>447</v>
      </c>
    </row>
    <row r="268" spans="1:32" x14ac:dyDescent="0.2">
      <c r="A268" s="24" t="s">
        <v>32</v>
      </c>
      <c r="B268" s="24">
        <v>2019</v>
      </c>
      <c r="C268" s="24" t="s">
        <v>50</v>
      </c>
      <c r="D268" s="24" t="s">
        <v>397</v>
      </c>
      <c r="E268" s="24" t="s">
        <v>397</v>
      </c>
      <c r="F268" s="24" t="s">
        <v>52</v>
      </c>
      <c r="G268" s="34">
        <v>181.6</v>
      </c>
      <c r="H268" s="25">
        <f>G268/3.839375</f>
        <v>47.299365131043466</v>
      </c>
      <c r="I268" s="35">
        <v>3.4</v>
      </c>
      <c r="AF268" s="24" t="s">
        <v>51</v>
      </c>
    </row>
    <row r="269" spans="1:32" x14ac:dyDescent="0.2">
      <c r="A269" s="24" t="s">
        <v>32</v>
      </c>
      <c r="B269" s="24">
        <v>2020</v>
      </c>
      <c r="C269" s="24" t="s">
        <v>50</v>
      </c>
      <c r="D269" s="24" t="s">
        <v>397</v>
      </c>
      <c r="E269" s="24" t="s">
        <v>397</v>
      </c>
      <c r="F269" s="24" t="s">
        <v>52</v>
      </c>
      <c r="G269" s="34">
        <v>216</v>
      </c>
      <c r="H269" s="25">
        <f>G269/3.89974166666667</f>
        <v>55.388284266692835</v>
      </c>
      <c r="I269" s="35">
        <v>3.8</v>
      </c>
      <c r="AF269" s="24" t="s">
        <v>51</v>
      </c>
    </row>
    <row r="270" spans="1:32" x14ac:dyDescent="0.2">
      <c r="A270" s="24" t="s">
        <v>32</v>
      </c>
      <c r="B270" s="24">
        <v>2021</v>
      </c>
      <c r="C270" s="24" t="s">
        <v>50</v>
      </c>
      <c r="D270" s="24" t="s">
        <v>397</v>
      </c>
      <c r="E270" s="24" t="s">
        <v>397</v>
      </c>
      <c r="F270" s="24" t="s">
        <v>52</v>
      </c>
      <c r="G270" s="34">
        <v>243.5</v>
      </c>
      <c r="H270" s="25">
        <f>G270/3.86191666666667</f>
        <v>63.051593552424258</v>
      </c>
      <c r="I270" s="35">
        <v>3.7</v>
      </c>
      <c r="AF270" s="24" t="s">
        <v>51</v>
      </c>
    </row>
    <row r="271" spans="1:32" x14ac:dyDescent="0.2">
      <c r="A271" s="24" t="s">
        <v>32</v>
      </c>
      <c r="B271" s="24">
        <v>2022</v>
      </c>
      <c r="C271" s="24" t="s">
        <v>50</v>
      </c>
      <c r="D271" s="24" t="s">
        <v>397</v>
      </c>
      <c r="E271" s="24" t="s">
        <v>397</v>
      </c>
      <c r="F271" s="24" t="s">
        <v>52</v>
      </c>
      <c r="G271" s="34">
        <v>269</v>
      </c>
      <c r="H271" s="25">
        <f>G271/4.45775833333333</f>
        <v>60.344231312075806</v>
      </c>
      <c r="I271" s="35">
        <v>3.7</v>
      </c>
      <c r="AF271" s="24" t="s">
        <v>54</v>
      </c>
    </row>
    <row r="272" spans="1:32" x14ac:dyDescent="0.2">
      <c r="A272" s="24" t="s">
        <v>32</v>
      </c>
      <c r="B272" s="24">
        <v>2023</v>
      </c>
      <c r="C272" s="24" t="s">
        <v>50</v>
      </c>
      <c r="D272" s="24" t="s">
        <v>397</v>
      </c>
      <c r="E272" s="24" t="s">
        <v>397</v>
      </c>
      <c r="F272" s="24" t="s">
        <v>52</v>
      </c>
      <c r="G272" s="34">
        <v>303.60000000000002</v>
      </c>
      <c r="H272" s="25">
        <f>G272/4.20366666666667</f>
        <v>72.222662754737868</v>
      </c>
      <c r="I272" s="35">
        <v>3.8</v>
      </c>
      <c r="AF272" s="24" t="s">
        <v>54</v>
      </c>
    </row>
    <row r="273" spans="1:32" x14ac:dyDescent="0.2">
      <c r="A273" s="24" t="s">
        <v>32</v>
      </c>
      <c r="B273" s="24">
        <v>2019</v>
      </c>
      <c r="C273" s="24" t="s">
        <v>50</v>
      </c>
      <c r="D273" s="24" t="s">
        <v>398</v>
      </c>
      <c r="E273" s="24" t="s">
        <v>452</v>
      </c>
      <c r="F273" s="24" t="s">
        <v>38</v>
      </c>
      <c r="G273" s="34">
        <v>224.4</v>
      </c>
      <c r="H273" s="25">
        <f>G273/3.839375</f>
        <v>58.447012860166048</v>
      </c>
      <c r="I273" s="35">
        <v>4.2</v>
      </c>
      <c r="AF273" s="24" t="s">
        <v>51</v>
      </c>
    </row>
    <row r="274" spans="1:32" x14ac:dyDescent="0.2">
      <c r="A274" s="24" t="s">
        <v>32</v>
      </c>
      <c r="B274" s="24">
        <v>2020</v>
      </c>
      <c r="C274" s="24" t="s">
        <v>50</v>
      </c>
      <c r="D274" s="24" t="s">
        <v>40</v>
      </c>
      <c r="E274" s="24" t="s">
        <v>452</v>
      </c>
      <c r="F274" s="24" t="s">
        <v>38</v>
      </c>
      <c r="G274" s="34">
        <v>221.7</v>
      </c>
      <c r="H274" s="25">
        <f>G274/3.89974166666667</f>
        <v>56.84991954595278</v>
      </c>
      <c r="I274" s="35">
        <v>3.9</v>
      </c>
      <c r="AF274" s="24" t="s">
        <v>51</v>
      </c>
    </row>
    <row r="275" spans="1:32" x14ac:dyDescent="0.2">
      <c r="A275" s="24" t="s">
        <v>32</v>
      </c>
      <c r="B275" s="24">
        <v>2021</v>
      </c>
      <c r="C275" s="24" t="s">
        <v>50</v>
      </c>
      <c r="D275" s="24" t="s">
        <v>40</v>
      </c>
      <c r="E275" s="24" t="s">
        <v>452</v>
      </c>
      <c r="F275" s="24" t="s">
        <v>38</v>
      </c>
      <c r="G275" s="34">
        <v>177.7</v>
      </c>
      <c r="H275" s="25">
        <f>G275/3.86191666666667</f>
        <v>46.013421660229113</v>
      </c>
      <c r="I275" s="35">
        <v>2.7</v>
      </c>
      <c r="AF275" s="24" t="s">
        <v>51</v>
      </c>
    </row>
    <row r="276" spans="1:32" x14ac:dyDescent="0.2">
      <c r="A276" s="24" t="s">
        <v>32</v>
      </c>
      <c r="B276" s="24">
        <v>2022</v>
      </c>
      <c r="C276" s="24" t="s">
        <v>50</v>
      </c>
      <c r="D276" s="24" t="s">
        <v>40</v>
      </c>
      <c r="E276" s="24" t="s">
        <v>452</v>
      </c>
      <c r="F276" s="24" t="s">
        <v>38</v>
      </c>
      <c r="G276" s="34">
        <v>203.6</v>
      </c>
      <c r="H276" s="25">
        <f>G276/4.45775833333333</f>
        <v>45.673180279325777</v>
      </c>
      <c r="I276" s="35">
        <v>2.8</v>
      </c>
      <c r="AF276" s="24" t="s">
        <v>54</v>
      </c>
    </row>
    <row r="277" spans="1:32" x14ac:dyDescent="0.2">
      <c r="A277" s="24" t="s">
        <v>32</v>
      </c>
      <c r="B277" s="24">
        <v>2023</v>
      </c>
      <c r="C277" s="24" t="s">
        <v>50</v>
      </c>
      <c r="D277" s="24" t="s">
        <v>40</v>
      </c>
      <c r="E277" s="24" t="s">
        <v>452</v>
      </c>
      <c r="F277" s="24" t="s">
        <v>38</v>
      </c>
      <c r="G277" s="34">
        <v>207.7</v>
      </c>
      <c r="H277" s="25">
        <f>G277/4.20366666666667</f>
        <v>49.409245896439572</v>
      </c>
      <c r="I277" s="35">
        <v>2.6</v>
      </c>
      <c r="AF277" s="24" t="s">
        <v>54</v>
      </c>
    </row>
    <row r="278" spans="1:32" x14ac:dyDescent="0.2">
      <c r="A278" s="24" t="s">
        <v>32</v>
      </c>
      <c r="B278" s="24">
        <v>2019</v>
      </c>
      <c r="C278" s="24" t="s">
        <v>50</v>
      </c>
      <c r="D278" s="24" t="s">
        <v>60</v>
      </c>
      <c r="E278" s="24" t="s">
        <v>37</v>
      </c>
      <c r="F278" s="24" t="s">
        <v>37</v>
      </c>
      <c r="G278" s="32">
        <v>459.4</v>
      </c>
      <c r="H278" s="25">
        <f>G278/3.839375</f>
        <v>119.65489174670356</v>
      </c>
      <c r="I278" s="35">
        <v>8.6</v>
      </c>
      <c r="AF278" s="24" t="s">
        <v>51</v>
      </c>
    </row>
    <row r="279" spans="1:32" x14ac:dyDescent="0.2">
      <c r="A279" s="24" t="s">
        <v>32</v>
      </c>
      <c r="B279" s="24">
        <v>2020</v>
      </c>
      <c r="C279" s="24" t="s">
        <v>50</v>
      </c>
      <c r="D279" s="24" t="s">
        <v>60</v>
      </c>
      <c r="E279" s="24" t="s">
        <v>37</v>
      </c>
      <c r="F279" s="24" t="s">
        <v>37</v>
      </c>
      <c r="G279" s="32">
        <v>540</v>
      </c>
      <c r="H279" s="25">
        <f>G279/3.89974166666667</f>
        <v>138.47071066673209</v>
      </c>
      <c r="I279" s="35">
        <v>9.5</v>
      </c>
      <c r="AF279" s="24" t="s">
        <v>51</v>
      </c>
    </row>
    <row r="280" spans="1:32" x14ac:dyDescent="0.2">
      <c r="A280" s="24" t="s">
        <v>32</v>
      </c>
      <c r="B280" s="24">
        <v>2021</v>
      </c>
      <c r="C280" s="24" t="s">
        <v>50</v>
      </c>
      <c r="D280" s="24" t="s">
        <v>60</v>
      </c>
      <c r="E280" s="24" t="s">
        <v>37</v>
      </c>
      <c r="F280" s="24" t="s">
        <v>37</v>
      </c>
      <c r="G280" s="32">
        <v>598.79999999999995</v>
      </c>
      <c r="H280" s="25">
        <f>G280/3.86191666666667</f>
        <v>155.05254299462686</v>
      </c>
      <c r="I280" s="35">
        <v>9.1</v>
      </c>
      <c r="AF280" s="24" t="s">
        <v>51</v>
      </c>
    </row>
    <row r="281" spans="1:32" x14ac:dyDescent="0.2">
      <c r="A281" s="24" t="s">
        <v>32</v>
      </c>
      <c r="B281" s="24">
        <v>2022</v>
      </c>
      <c r="C281" s="24" t="s">
        <v>50</v>
      </c>
      <c r="D281" s="24" t="s">
        <v>60</v>
      </c>
      <c r="E281" s="24" t="s">
        <v>37</v>
      </c>
      <c r="F281" s="24" t="s">
        <v>37</v>
      </c>
      <c r="G281" s="32">
        <v>661.6</v>
      </c>
      <c r="H281" s="25">
        <f>G281/4.45775833333333</f>
        <v>148.41540310806451</v>
      </c>
      <c r="I281" s="35">
        <v>9.1</v>
      </c>
      <c r="AF281" s="24" t="s">
        <v>54</v>
      </c>
    </row>
    <row r="282" spans="1:32" x14ac:dyDescent="0.2">
      <c r="A282" s="24" t="s">
        <v>32</v>
      </c>
      <c r="B282" s="24">
        <v>2023</v>
      </c>
      <c r="C282" s="24" t="s">
        <v>50</v>
      </c>
      <c r="D282" s="24" t="s">
        <v>60</v>
      </c>
      <c r="E282" s="24" t="s">
        <v>37</v>
      </c>
      <c r="F282" s="24" t="s">
        <v>37</v>
      </c>
      <c r="G282" s="32">
        <v>511.4</v>
      </c>
      <c r="H282" s="25">
        <f>G282/4.20366666666667</f>
        <v>121.6556974070255</v>
      </c>
      <c r="I282" s="35">
        <v>6.4</v>
      </c>
      <c r="AF282" s="24" t="s">
        <v>54</v>
      </c>
    </row>
    <row r="283" spans="1:32" x14ac:dyDescent="0.2">
      <c r="A283" s="24" t="s">
        <v>32</v>
      </c>
      <c r="B283" s="24">
        <v>2019</v>
      </c>
      <c r="C283" s="24" t="s">
        <v>50</v>
      </c>
      <c r="D283" s="24" t="s">
        <v>34</v>
      </c>
      <c r="E283" s="24" t="s">
        <v>473</v>
      </c>
      <c r="F283" s="24" t="s">
        <v>34</v>
      </c>
      <c r="G283" s="32">
        <v>1431.7</v>
      </c>
      <c r="H283" s="25">
        <f>G283/3.839375</f>
        <v>372.89923490151392</v>
      </c>
      <c r="I283" s="35">
        <v>26.8</v>
      </c>
      <c r="AF283" s="24" t="s">
        <v>51</v>
      </c>
    </row>
    <row r="284" spans="1:32" x14ac:dyDescent="0.2">
      <c r="A284" s="24" t="s">
        <v>32</v>
      </c>
      <c r="B284" s="24">
        <v>2020</v>
      </c>
      <c r="C284" s="24" t="s">
        <v>50</v>
      </c>
      <c r="D284" s="24" t="s">
        <v>34</v>
      </c>
      <c r="E284" s="24" t="s">
        <v>473</v>
      </c>
      <c r="F284" s="24" t="s">
        <v>34</v>
      </c>
      <c r="G284" s="32">
        <v>1472.2</v>
      </c>
      <c r="H284" s="25">
        <f>G284/3.89974166666667</f>
        <v>377.51218563622774</v>
      </c>
      <c r="I284" s="35">
        <v>25.9</v>
      </c>
      <c r="AF284" s="24" t="s">
        <v>51</v>
      </c>
    </row>
    <row r="285" spans="1:32" x14ac:dyDescent="0.2">
      <c r="A285" s="24" t="s">
        <v>32</v>
      </c>
      <c r="B285" s="24">
        <v>2021</v>
      </c>
      <c r="C285" s="24" t="s">
        <v>50</v>
      </c>
      <c r="D285" s="24" t="s">
        <v>34</v>
      </c>
      <c r="E285" s="24" t="s">
        <v>473</v>
      </c>
      <c r="F285" s="24" t="s">
        <v>34</v>
      </c>
      <c r="G285" s="32">
        <v>1724</v>
      </c>
      <c r="H285" s="25">
        <f>G285/3.86191666666667</f>
        <v>446.41046112681488</v>
      </c>
      <c r="I285" s="35">
        <v>26.2</v>
      </c>
      <c r="AF285" s="24" t="s">
        <v>51</v>
      </c>
    </row>
    <row r="286" spans="1:32" x14ac:dyDescent="0.2">
      <c r="A286" s="24" t="s">
        <v>32</v>
      </c>
      <c r="B286" s="24">
        <v>2022</v>
      </c>
      <c r="C286" s="24" t="s">
        <v>50</v>
      </c>
      <c r="D286" s="24" t="s">
        <v>34</v>
      </c>
      <c r="E286" s="24" t="s">
        <v>473</v>
      </c>
      <c r="F286" s="24" t="s">
        <v>34</v>
      </c>
      <c r="G286" s="32">
        <v>1970.2</v>
      </c>
      <c r="H286" s="25">
        <f>G286/4.45775833333333</f>
        <v>441.97102056153074</v>
      </c>
      <c r="I286" s="35">
        <v>27.1</v>
      </c>
      <c r="AF286" s="24" t="s">
        <v>54</v>
      </c>
    </row>
    <row r="287" spans="1:32" x14ac:dyDescent="0.2">
      <c r="A287" s="24" t="s">
        <v>32</v>
      </c>
      <c r="B287" s="24">
        <v>2023</v>
      </c>
      <c r="C287" s="24" t="s">
        <v>50</v>
      </c>
      <c r="D287" s="24" t="s">
        <v>34</v>
      </c>
      <c r="E287" s="24" t="s">
        <v>473</v>
      </c>
      <c r="F287" s="24" t="s">
        <v>34</v>
      </c>
      <c r="G287" s="47">
        <v>2037.5</v>
      </c>
      <c r="H287" s="25">
        <f>G287/4.20366666666667</f>
        <v>484.69590040440841</v>
      </c>
      <c r="I287" s="35">
        <v>25.5</v>
      </c>
      <c r="AF287" s="24" t="s">
        <v>54</v>
      </c>
    </row>
    <row r="288" spans="1:32" x14ac:dyDescent="0.2">
      <c r="A288" s="24" t="s">
        <v>32</v>
      </c>
      <c r="B288" s="24">
        <v>2023</v>
      </c>
      <c r="C288" s="24" t="s">
        <v>50</v>
      </c>
      <c r="D288" s="24" t="s">
        <v>396</v>
      </c>
      <c r="E288" s="24" t="s">
        <v>36</v>
      </c>
      <c r="F288" s="24" t="s">
        <v>36</v>
      </c>
      <c r="G288" s="32">
        <v>862.9</v>
      </c>
      <c r="H288" s="25">
        <f>G288/4.20366666666667</f>
        <v>205.27317421298847</v>
      </c>
      <c r="I288" s="35">
        <v>10.8</v>
      </c>
      <c r="AF288" s="24" t="s">
        <v>54</v>
      </c>
    </row>
    <row r="289" spans="1:32" x14ac:dyDescent="0.2">
      <c r="A289" s="24" t="s">
        <v>32</v>
      </c>
      <c r="B289" s="24">
        <v>2023</v>
      </c>
      <c r="C289" s="24" t="s">
        <v>50</v>
      </c>
      <c r="D289" s="24" t="s">
        <v>60</v>
      </c>
      <c r="E289" s="24" t="s">
        <v>56</v>
      </c>
      <c r="F289" s="24" t="s">
        <v>56</v>
      </c>
      <c r="G289" s="34">
        <v>143.80000000000001</v>
      </c>
      <c r="H289" s="25">
        <f>G289/4.20366666666667</f>
        <v>34.208230909523401</v>
      </c>
      <c r="I289" s="35">
        <v>1.8</v>
      </c>
      <c r="AF289" s="24" t="s">
        <v>54</v>
      </c>
    </row>
    <row r="290" spans="1:32" x14ac:dyDescent="0.2">
      <c r="A290" s="24" t="s">
        <v>32</v>
      </c>
      <c r="B290" s="24">
        <v>2023</v>
      </c>
      <c r="C290" s="24" t="s">
        <v>50</v>
      </c>
      <c r="D290" s="24" t="s">
        <v>55</v>
      </c>
      <c r="E290" s="24" t="s">
        <v>470</v>
      </c>
      <c r="F290" s="24" t="s">
        <v>55</v>
      </c>
      <c r="G290" s="32">
        <v>175.8</v>
      </c>
      <c r="H290" s="25">
        <f>G290/4.20366666666667</f>
        <v>41.820632780905527</v>
      </c>
      <c r="I290" s="35">
        <v>2.2000000000000002</v>
      </c>
      <c r="AF290" s="24" t="s">
        <v>54</v>
      </c>
    </row>
    <row r="291" spans="1:32" x14ac:dyDescent="0.2">
      <c r="A291" s="24" t="s">
        <v>32</v>
      </c>
      <c r="B291" s="24">
        <v>2019</v>
      </c>
      <c r="C291" s="24" t="s">
        <v>50</v>
      </c>
      <c r="D291" s="24" t="s">
        <v>472</v>
      </c>
      <c r="E291" s="24" t="s">
        <v>456</v>
      </c>
      <c r="F291" s="24" t="s">
        <v>39</v>
      </c>
      <c r="G291" s="32">
        <v>80.099999999999994</v>
      </c>
      <c r="H291" s="25">
        <f>G291/3.839375</f>
        <v>20.862770633241087</v>
      </c>
      <c r="I291" s="35">
        <v>1.5</v>
      </c>
      <c r="AF291" s="24" t="s">
        <v>51</v>
      </c>
    </row>
    <row r="292" spans="1:32" x14ac:dyDescent="0.2">
      <c r="A292" s="24" t="s">
        <v>32</v>
      </c>
      <c r="B292" s="24">
        <v>2020</v>
      </c>
      <c r="C292" s="24" t="s">
        <v>50</v>
      </c>
      <c r="D292" s="24" t="s">
        <v>472</v>
      </c>
      <c r="E292" s="24" t="s">
        <v>456</v>
      </c>
      <c r="F292" s="24" t="s">
        <v>39</v>
      </c>
      <c r="G292" s="32">
        <v>96.6</v>
      </c>
      <c r="H292" s="25">
        <f>G292/3.89974166666667</f>
        <v>24.770871574826515</v>
      </c>
      <c r="I292" s="35">
        <v>1.7</v>
      </c>
      <c r="AF292" s="24" t="s">
        <v>51</v>
      </c>
    </row>
    <row r="293" spans="1:32" x14ac:dyDescent="0.2">
      <c r="A293" s="24" t="s">
        <v>32</v>
      </c>
      <c r="B293" s="24">
        <v>2021</v>
      </c>
      <c r="C293" s="24" t="s">
        <v>50</v>
      </c>
      <c r="D293" s="24" t="s">
        <v>472</v>
      </c>
      <c r="E293" s="24" t="s">
        <v>456</v>
      </c>
      <c r="F293" s="24" t="s">
        <v>39</v>
      </c>
      <c r="G293" s="32">
        <v>164.5</v>
      </c>
      <c r="H293" s="25">
        <f>G293/3.86191666666667</f>
        <v>42.595429730487844</v>
      </c>
      <c r="I293" s="35">
        <v>2.5</v>
      </c>
      <c r="AF293" s="24" t="s">
        <v>51</v>
      </c>
    </row>
    <row r="294" spans="1:32" x14ac:dyDescent="0.2">
      <c r="A294" s="24" t="s">
        <v>32</v>
      </c>
      <c r="B294" s="24">
        <v>2022</v>
      </c>
      <c r="C294" s="24" t="s">
        <v>50</v>
      </c>
      <c r="D294" s="24" t="s">
        <v>472</v>
      </c>
      <c r="E294" s="24" t="s">
        <v>456</v>
      </c>
      <c r="F294" s="24" t="s">
        <v>39</v>
      </c>
      <c r="G294" s="32">
        <v>159.9</v>
      </c>
      <c r="H294" s="25">
        <f>G294/4.45775833333333</f>
        <v>35.870046791081492</v>
      </c>
      <c r="I294" s="35">
        <v>2.2000000000000002</v>
      </c>
      <c r="AF294" s="24" t="s">
        <v>54</v>
      </c>
    </row>
    <row r="295" spans="1:32" x14ac:dyDescent="0.2">
      <c r="A295" s="24" t="s">
        <v>32</v>
      </c>
      <c r="B295" s="24">
        <v>2023</v>
      </c>
      <c r="C295" s="24" t="s">
        <v>50</v>
      </c>
      <c r="D295" s="24" t="s">
        <v>472</v>
      </c>
      <c r="E295" s="24" t="s">
        <v>456</v>
      </c>
      <c r="F295" s="24" t="s">
        <v>39</v>
      </c>
      <c r="G295" s="32">
        <v>255.7</v>
      </c>
      <c r="H295" s="25">
        <f>G295/4.20366666666667</f>
        <v>60.82784870351275</v>
      </c>
      <c r="I295" s="35">
        <v>3.2</v>
      </c>
      <c r="AF295" s="24" t="s">
        <v>54</v>
      </c>
    </row>
    <row r="296" spans="1:32" x14ac:dyDescent="0.2">
      <c r="A296" s="24" t="s">
        <v>32</v>
      </c>
      <c r="B296" s="24">
        <v>2019</v>
      </c>
      <c r="C296" s="24" t="s">
        <v>50</v>
      </c>
      <c r="D296" s="24" t="s">
        <v>418</v>
      </c>
      <c r="E296" s="24" t="s">
        <v>418</v>
      </c>
      <c r="F296" s="24" t="s">
        <v>53</v>
      </c>
      <c r="G296" s="34">
        <v>80.099999999999994</v>
      </c>
      <c r="H296" s="25">
        <f>G296/3.839375</f>
        <v>20.862770633241087</v>
      </c>
      <c r="I296" s="35">
        <v>1.5</v>
      </c>
      <c r="AF296" s="24" t="s">
        <v>51</v>
      </c>
    </row>
    <row r="297" spans="1:32" x14ac:dyDescent="0.2">
      <c r="A297" s="24" t="s">
        <v>32</v>
      </c>
      <c r="B297" s="24">
        <v>2020</v>
      </c>
      <c r="C297" s="24" t="s">
        <v>50</v>
      </c>
      <c r="D297" s="24" t="s">
        <v>418</v>
      </c>
      <c r="E297" s="24" t="s">
        <v>418</v>
      </c>
      <c r="F297" s="24" t="s">
        <v>53</v>
      </c>
      <c r="G297" s="34">
        <v>85.3</v>
      </c>
      <c r="H297" s="25">
        <f>G297/3.89974166666667</f>
        <v>21.873243740504158</v>
      </c>
      <c r="I297" s="35">
        <v>1.5</v>
      </c>
      <c r="AF297" s="24" t="s">
        <v>51</v>
      </c>
    </row>
    <row r="298" spans="1:32" x14ac:dyDescent="0.2">
      <c r="A298" s="24" t="s">
        <v>32</v>
      </c>
      <c r="B298" s="24">
        <v>2021</v>
      </c>
      <c r="C298" s="24" t="s">
        <v>50</v>
      </c>
      <c r="D298" s="24" t="s">
        <v>418</v>
      </c>
      <c r="E298" s="24" t="s">
        <v>418</v>
      </c>
      <c r="F298" s="24" t="s">
        <v>53</v>
      </c>
      <c r="G298" s="34">
        <v>98.7</v>
      </c>
      <c r="H298" s="25">
        <f>G298/3.86191666666667</f>
        <v>25.557257838292706</v>
      </c>
      <c r="I298" s="35">
        <v>1.5</v>
      </c>
      <c r="AF298" s="24" t="s">
        <v>51</v>
      </c>
    </row>
    <row r="299" spans="1:32" x14ac:dyDescent="0.2">
      <c r="A299" s="24" t="s">
        <v>32</v>
      </c>
      <c r="B299" s="24">
        <v>2022</v>
      </c>
      <c r="C299" s="24" t="s">
        <v>50</v>
      </c>
      <c r="D299" s="24" t="s">
        <v>418</v>
      </c>
      <c r="E299" s="24" t="s">
        <v>418</v>
      </c>
      <c r="F299" s="24" t="s">
        <v>53</v>
      </c>
      <c r="G299" s="34">
        <v>109</v>
      </c>
      <c r="H299" s="25">
        <f>G299/4.45775833333333</f>
        <v>24.451751721250048</v>
      </c>
      <c r="I299" s="35">
        <v>1.5</v>
      </c>
      <c r="AF299" s="24" t="s">
        <v>54</v>
      </c>
    </row>
    <row r="300" spans="1:32" x14ac:dyDescent="0.2">
      <c r="A300" s="24" t="s">
        <v>32</v>
      </c>
      <c r="B300" s="24">
        <v>2023</v>
      </c>
      <c r="C300" s="24" t="s">
        <v>50</v>
      </c>
      <c r="D300" s="24" t="s">
        <v>418</v>
      </c>
      <c r="E300" s="24" t="s">
        <v>418</v>
      </c>
      <c r="F300" s="24" t="s">
        <v>53</v>
      </c>
      <c r="G300" s="34">
        <v>111.9</v>
      </c>
      <c r="H300" s="25">
        <f>G300/4.20366666666667</f>
        <v>26.619617793989352</v>
      </c>
      <c r="I300" s="35">
        <v>1.4</v>
      </c>
      <c r="AF300" s="24" t="s">
        <v>54</v>
      </c>
    </row>
    <row r="301" spans="1:32" x14ac:dyDescent="0.2">
      <c r="A301" s="24" t="s">
        <v>32</v>
      </c>
      <c r="B301" s="24">
        <v>2019</v>
      </c>
      <c r="C301" s="24" t="s">
        <v>50</v>
      </c>
      <c r="D301" s="24" t="s">
        <v>396</v>
      </c>
      <c r="E301" s="24" t="s">
        <v>43</v>
      </c>
      <c r="F301" s="24" t="s">
        <v>43</v>
      </c>
      <c r="G301" s="32">
        <v>742.5</v>
      </c>
      <c r="H301" s="25">
        <f>G301/3.839375</f>
        <v>193.3908513755494</v>
      </c>
      <c r="I301" s="35">
        <v>13.9</v>
      </c>
      <c r="AF301" s="24" t="s">
        <v>51</v>
      </c>
    </row>
    <row r="302" spans="1:32" x14ac:dyDescent="0.2">
      <c r="A302" s="24" t="s">
        <v>32</v>
      </c>
      <c r="B302" s="24">
        <v>2020</v>
      </c>
      <c r="C302" s="24" t="s">
        <v>50</v>
      </c>
      <c r="D302" s="24" t="s">
        <v>396</v>
      </c>
      <c r="E302" s="24" t="s">
        <v>43</v>
      </c>
      <c r="F302" s="24" t="s">
        <v>43</v>
      </c>
      <c r="G302" s="32">
        <v>778.7</v>
      </c>
      <c r="H302" s="25">
        <f>G302/3.89974166666667</f>
        <v>199.67989332626718</v>
      </c>
      <c r="I302" s="35">
        <v>13.7</v>
      </c>
      <c r="AF302" s="24" t="s">
        <v>51</v>
      </c>
    </row>
    <row r="303" spans="1:32" x14ac:dyDescent="0.2">
      <c r="A303" s="24" t="s">
        <v>32</v>
      </c>
      <c r="B303" s="24">
        <v>2021</v>
      </c>
      <c r="C303" s="24" t="s">
        <v>50</v>
      </c>
      <c r="D303" s="24" t="s">
        <v>396</v>
      </c>
      <c r="E303" s="24" t="s">
        <v>43</v>
      </c>
      <c r="F303" s="24" t="s">
        <v>43</v>
      </c>
      <c r="G303" s="32">
        <v>894.9</v>
      </c>
      <c r="H303" s="25">
        <f>G303/3.86191666666667</f>
        <v>231.724316509505</v>
      </c>
      <c r="I303" s="35">
        <v>13.6</v>
      </c>
      <c r="AF303" s="24" t="s">
        <v>51</v>
      </c>
    </row>
    <row r="304" spans="1:32" x14ac:dyDescent="0.2">
      <c r="A304" s="24" t="s">
        <v>32</v>
      </c>
      <c r="B304" s="24">
        <v>2022</v>
      </c>
      <c r="C304" s="24" t="s">
        <v>50</v>
      </c>
      <c r="D304" s="24" t="s">
        <v>396</v>
      </c>
      <c r="E304" s="24" t="s">
        <v>43</v>
      </c>
      <c r="F304" s="24" t="s">
        <v>43</v>
      </c>
      <c r="G304" s="32">
        <v>996</v>
      </c>
      <c r="H304" s="25">
        <f>G304/4.45775833333333</f>
        <v>223.43068545289034</v>
      </c>
      <c r="I304" s="35">
        <v>13.7</v>
      </c>
      <c r="AF304" s="24" t="s">
        <v>54</v>
      </c>
    </row>
    <row r="305" spans="1:32" x14ac:dyDescent="0.2">
      <c r="A305" s="24" t="s">
        <v>32</v>
      </c>
      <c r="B305" s="24">
        <v>2019</v>
      </c>
      <c r="C305" s="24" t="s">
        <v>50</v>
      </c>
      <c r="D305" s="24" t="s">
        <v>40</v>
      </c>
      <c r="E305" s="24" t="s">
        <v>40</v>
      </c>
      <c r="F305" s="24" t="s">
        <v>40</v>
      </c>
      <c r="G305" s="32">
        <v>251.1</v>
      </c>
      <c r="H305" s="25">
        <f>G305/3.839375</f>
        <v>65.401269737913069</v>
      </c>
      <c r="I305" s="35">
        <v>4.7</v>
      </c>
      <c r="AF305" s="24" t="s">
        <v>51</v>
      </c>
    </row>
    <row r="306" spans="1:32" x14ac:dyDescent="0.2">
      <c r="A306" s="24" t="s">
        <v>32</v>
      </c>
      <c r="B306" s="24">
        <v>2020</v>
      </c>
      <c r="C306" s="24" t="s">
        <v>50</v>
      </c>
      <c r="D306" s="24" t="s">
        <v>40</v>
      </c>
      <c r="E306" s="24" t="s">
        <v>40</v>
      </c>
      <c r="F306" s="24" t="s">
        <v>40</v>
      </c>
      <c r="G306" s="32">
        <v>289.89999999999998</v>
      </c>
      <c r="H306" s="25">
        <f>G306/3.89974166666667</f>
        <v>74.338257448677084</v>
      </c>
      <c r="I306" s="35">
        <v>5.0999999999999996</v>
      </c>
      <c r="AF306" s="24" t="s">
        <v>51</v>
      </c>
    </row>
    <row r="307" spans="1:32" x14ac:dyDescent="0.2">
      <c r="A307" s="24" t="s">
        <v>32</v>
      </c>
      <c r="B307" s="24">
        <v>2021</v>
      </c>
      <c r="C307" s="24" t="s">
        <v>50</v>
      </c>
      <c r="D307" s="24" t="s">
        <v>40</v>
      </c>
      <c r="E307" s="24" t="s">
        <v>40</v>
      </c>
      <c r="F307" s="24" t="s">
        <v>40</v>
      </c>
      <c r="G307" s="32">
        <v>322.39999999999998</v>
      </c>
      <c r="H307" s="25">
        <f>G307/3.86191666666667</f>
        <v>83.481863496105049</v>
      </c>
      <c r="I307" s="35">
        <v>4.9000000000000004</v>
      </c>
      <c r="AF307" s="24" t="s">
        <v>51</v>
      </c>
    </row>
    <row r="308" spans="1:32" x14ac:dyDescent="0.2">
      <c r="A308" s="24" t="s">
        <v>32</v>
      </c>
      <c r="B308" s="24">
        <v>2022</v>
      </c>
      <c r="C308" s="24" t="s">
        <v>50</v>
      </c>
      <c r="D308" s="24" t="s">
        <v>40</v>
      </c>
      <c r="E308" s="24" t="s">
        <v>40</v>
      </c>
      <c r="F308" s="24" t="s">
        <v>40</v>
      </c>
      <c r="G308" s="32">
        <v>356.2</v>
      </c>
      <c r="H308" s="25">
        <f>G308/4.45775833333333</f>
        <v>79.905632689075844</v>
      </c>
      <c r="I308" s="35">
        <v>4.9000000000000004</v>
      </c>
      <c r="AF308" s="24" t="s">
        <v>54</v>
      </c>
    </row>
    <row r="309" spans="1:32" x14ac:dyDescent="0.2">
      <c r="A309" s="24" t="s">
        <v>32</v>
      </c>
      <c r="B309" s="24">
        <v>2019</v>
      </c>
      <c r="C309" s="24" t="s">
        <v>177</v>
      </c>
      <c r="D309" s="24" t="s">
        <v>163</v>
      </c>
      <c r="E309" s="24" t="s">
        <v>163</v>
      </c>
      <c r="F309" s="24" t="s">
        <v>181</v>
      </c>
      <c r="G309" s="35">
        <v>81.12</v>
      </c>
      <c r="H309" s="25">
        <f>G309/3.839375</f>
        <v>21.128438873514572</v>
      </c>
      <c r="I309" s="35">
        <v>7.2</v>
      </c>
      <c r="AF309" s="24" t="s">
        <v>159</v>
      </c>
    </row>
    <row r="310" spans="1:32" x14ac:dyDescent="0.2">
      <c r="A310" s="24" t="s">
        <v>32</v>
      </c>
      <c r="B310" s="24">
        <v>2020</v>
      </c>
      <c r="C310" s="24" t="s">
        <v>177</v>
      </c>
      <c r="D310" s="24" t="s">
        <v>163</v>
      </c>
      <c r="E310" s="24" t="s">
        <v>163</v>
      </c>
      <c r="F310" s="24" t="s">
        <v>181</v>
      </c>
      <c r="G310" s="35">
        <v>51.8</v>
      </c>
      <c r="H310" s="25">
        <f>G310/3.89974166666667</f>
        <v>13.282931134327262</v>
      </c>
      <c r="I310" s="35">
        <v>6</v>
      </c>
      <c r="AF310" s="24" t="s">
        <v>159</v>
      </c>
    </row>
    <row r="311" spans="1:32" x14ac:dyDescent="0.2">
      <c r="A311" s="24" t="s">
        <v>32</v>
      </c>
      <c r="B311" s="24">
        <v>2021</v>
      </c>
      <c r="C311" s="24" t="s">
        <v>177</v>
      </c>
      <c r="D311" s="24" t="s">
        <v>163</v>
      </c>
      <c r="E311" s="24" t="s">
        <v>163</v>
      </c>
      <c r="F311" s="24" t="s">
        <v>181</v>
      </c>
      <c r="G311" s="35">
        <v>57.5</v>
      </c>
      <c r="H311" s="25">
        <f>G311/3.86191666666667</f>
        <v>14.888979996979034</v>
      </c>
      <c r="I311" s="35">
        <v>6.3</v>
      </c>
      <c r="AF311" s="24" t="s">
        <v>170</v>
      </c>
    </row>
    <row r="312" spans="1:32" x14ac:dyDescent="0.2">
      <c r="A312" s="24" t="s">
        <v>32</v>
      </c>
      <c r="B312" s="24">
        <v>2022</v>
      </c>
      <c r="C312" s="24" t="s">
        <v>177</v>
      </c>
      <c r="D312" s="24" t="s">
        <v>163</v>
      </c>
      <c r="E312" s="24" t="s">
        <v>163</v>
      </c>
      <c r="F312" s="24" t="s">
        <v>181</v>
      </c>
      <c r="G312" s="35">
        <v>51.8</v>
      </c>
      <c r="H312" s="25">
        <f>G312/4.45775833333333</f>
        <v>11.620190267529839</v>
      </c>
      <c r="I312" s="35">
        <v>5.07</v>
      </c>
      <c r="AF312" s="24" t="s">
        <v>172</v>
      </c>
    </row>
    <row r="313" spans="1:32" x14ac:dyDescent="0.2">
      <c r="A313" s="24" t="s">
        <v>32</v>
      </c>
      <c r="B313" s="24">
        <v>2023</v>
      </c>
      <c r="C313" s="24" t="s">
        <v>177</v>
      </c>
      <c r="D313" s="24" t="s">
        <v>163</v>
      </c>
      <c r="E313" s="24" t="s">
        <v>163</v>
      </c>
      <c r="F313" s="24" t="s">
        <v>181</v>
      </c>
      <c r="G313" s="35">
        <v>51.3</v>
      </c>
      <c r="H313" s="25">
        <f>G313/4.20366666666667</f>
        <v>12.20363175005946</v>
      </c>
      <c r="I313" s="35">
        <v>5.69</v>
      </c>
      <c r="AF313" s="24" t="s">
        <v>176</v>
      </c>
    </row>
    <row r="314" spans="1:32" x14ac:dyDescent="0.2">
      <c r="A314" s="24" t="s">
        <v>32</v>
      </c>
      <c r="B314" s="24">
        <v>2019</v>
      </c>
      <c r="C314" s="24" t="s">
        <v>177</v>
      </c>
      <c r="D314" s="24" t="s">
        <v>190</v>
      </c>
      <c r="E314" s="24" t="s">
        <v>471</v>
      </c>
      <c r="F314" s="24" t="s">
        <v>191</v>
      </c>
      <c r="G314" s="35">
        <v>44.24</v>
      </c>
      <c r="H314" s="25">
        <f>G314/3.839375</f>
        <v>11.522708774214554</v>
      </c>
      <c r="I314" s="35">
        <v>4</v>
      </c>
      <c r="AF314" s="24" t="s">
        <v>192</v>
      </c>
    </row>
    <row r="315" spans="1:32" x14ac:dyDescent="0.2">
      <c r="A315" s="24" t="s">
        <v>32</v>
      </c>
      <c r="B315" s="24">
        <v>2020</v>
      </c>
      <c r="C315" s="24" t="s">
        <v>177</v>
      </c>
      <c r="D315" s="24" t="s">
        <v>190</v>
      </c>
      <c r="E315" s="24" t="s">
        <v>471</v>
      </c>
      <c r="F315" s="24" t="s">
        <v>191</v>
      </c>
      <c r="G315" s="35">
        <v>36</v>
      </c>
      <c r="H315" s="25">
        <f>G315/3.89974166666667</f>
        <v>9.231380711115472</v>
      </c>
      <c r="I315" s="35">
        <v>4.2</v>
      </c>
      <c r="AF315" s="24" t="s">
        <v>195</v>
      </c>
    </row>
    <row r="316" spans="1:32" x14ac:dyDescent="0.2">
      <c r="A316" s="24" t="s">
        <v>32</v>
      </c>
      <c r="B316" s="24">
        <v>2021</v>
      </c>
      <c r="C316" s="24" t="s">
        <v>177</v>
      </c>
      <c r="D316" s="24" t="s">
        <v>190</v>
      </c>
      <c r="E316" s="24" t="s">
        <v>471</v>
      </c>
      <c r="F316" s="24" t="s">
        <v>191</v>
      </c>
      <c r="G316" s="36">
        <v>38.65</v>
      </c>
      <c r="H316" s="25">
        <f>G316/3.86191666666667</f>
        <v>10.007983945795472</v>
      </c>
      <c r="I316" s="36">
        <v>4.2</v>
      </c>
      <c r="AF316" s="24" t="s">
        <v>199</v>
      </c>
    </row>
    <row r="317" spans="1:32" x14ac:dyDescent="0.2">
      <c r="A317" s="24" t="s">
        <v>32</v>
      </c>
      <c r="B317" s="24">
        <v>2022</v>
      </c>
      <c r="C317" s="24" t="s">
        <v>177</v>
      </c>
      <c r="D317" s="24" t="s">
        <v>190</v>
      </c>
      <c r="E317" s="24" t="s">
        <v>471</v>
      </c>
      <c r="F317" s="24" t="s">
        <v>191</v>
      </c>
      <c r="G317" s="36">
        <v>42.97</v>
      </c>
      <c r="H317" s="25">
        <f>G317/4.45775833333333</f>
        <v>9.6393740501111438</v>
      </c>
      <c r="I317" s="36">
        <v>4.25</v>
      </c>
      <c r="AF317" s="24" t="s">
        <v>204</v>
      </c>
    </row>
    <row r="318" spans="1:32" x14ac:dyDescent="0.2">
      <c r="A318" s="24" t="s">
        <v>32</v>
      </c>
      <c r="B318" s="24">
        <v>2023</v>
      </c>
      <c r="C318" s="24" t="s">
        <v>177</v>
      </c>
      <c r="D318" s="24" t="s">
        <v>190</v>
      </c>
      <c r="E318" s="24" t="s">
        <v>471</v>
      </c>
      <c r="F318" s="24" t="s">
        <v>191</v>
      </c>
      <c r="G318" s="36">
        <v>49.66</v>
      </c>
      <c r="H318" s="25">
        <f>G318/4.20366666666667</f>
        <v>11.813496154151126</v>
      </c>
      <c r="I318" s="36">
        <v>5.45</v>
      </c>
      <c r="AF318" s="24" t="s">
        <v>205</v>
      </c>
    </row>
    <row r="319" spans="1:32" x14ac:dyDescent="0.2">
      <c r="A319" s="24" t="s">
        <v>32</v>
      </c>
      <c r="B319" s="24">
        <v>2019</v>
      </c>
      <c r="C319" s="24" t="s">
        <v>177</v>
      </c>
      <c r="D319" s="24" t="s">
        <v>480</v>
      </c>
      <c r="E319" s="24" t="s">
        <v>373</v>
      </c>
      <c r="F319" s="24" t="s">
        <v>184</v>
      </c>
      <c r="G319" s="36">
        <v>111.29</v>
      </c>
      <c r="H319" s="25">
        <f>G319/3.839375</f>
        <v>28.986488686309624</v>
      </c>
      <c r="I319" s="36">
        <v>9.9</v>
      </c>
      <c r="AF319" s="24" t="s">
        <v>159</v>
      </c>
    </row>
    <row r="320" spans="1:32" x14ac:dyDescent="0.2">
      <c r="A320" s="24" t="s">
        <v>32</v>
      </c>
      <c r="B320" s="24">
        <v>2020</v>
      </c>
      <c r="C320" s="24" t="s">
        <v>177</v>
      </c>
      <c r="D320" s="24" t="s">
        <v>480</v>
      </c>
      <c r="E320" s="24" t="s">
        <v>373</v>
      </c>
      <c r="F320" s="24" t="s">
        <v>184</v>
      </c>
      <c r="G320" s="36">
        <v>80.5</v>
      </c>
      <c r="H320" s="25">
        <f>G320/3.89974166666667</f>
        <v>20.642392979022098</v>
      </c>
      <c r="I320" s="36">
        <v>9.4</v>
      </c>
      <c r="AF320" s="24" t="s">
        <v>159</v>
      </c>
    </row>
    <row r="321" spans="1:32" x14ac:dyDescent="0.2">
      <c r="A321" s="24" t="s">
        <v>32</v>
      </c>
      <c r="B321" s="24">
        <v>2021</v>
      </c>
      <c r="C321" s="24" t="s">
        <v>177</v>
      </c>
      <c r="D321" s="24" t="s">
        <v>480</v>
      </c>
      <c r="E321" s="24" t="s">
        <v>373</v>
      </c>
      <c r="F321" s="24" t="s">
        <v>184</v>
      </c>
      <c r="G321" s="35">
        <v>102.76</v>
      </c>
      <c r="H321" s="25">
        <f>G321/3.86191666666667</f>
        <v>26.608549295470706</v>
      </c>
      <c r="I321" s="35">
        <v>11.3</v>
      </c>
      <c r="AF321" s="24" t="s">
        <v>197</v>
      </c>
    </row>
    <row r="322" spans="1:32" x14ac:dyDescent="0.2">
      <c r="A322" s="24" t="s">
        <v>32</v>
      </c>
      <c r="B322" s="24">
        <v>2022</v>
      </c>
      <c r="C322" s="24" t="s">
        <v>177</v>
      </c>
      <c r="D322" s="24" t="s">
        <v>480</v>
      </c>
      <c r="E322" s="24" t="s">
        <v>373</v>
      </c>
      <c r="F322" s="24" t="s">
        <v>200</v>
      </c>
      <c r="G322" s="35">
        <v>156.83000000000001</v>
      </c>
      <c r="H322" s="25">
        <f>G322/4.45775833333333</f>
        <v>35.181359838932529</v>
      </c>
      <c r="I322" s="35">
        <v>15.5</v>
      </c>
      <c r="AF322" s="24" t="s">
        <v>201</v>
      </c>
    </row>
    <row r="323" spans="1:32" x14ac:dyDescent="0.2">
      <c r="A323" s="24" t="s">
        <v>32</v>
      </c>
      <c r="B323" s="24">
        <v>2023</v>
      </c>
      <c r="C323" s="24" t="s">
        <v>177</v>
      </c>
      <c r="D323" s="24" t="s">
        <v>480</v>
      </c>
      <c r="E323" s="24" t="s">
        <v>373</v>
      </c>
      <c r="F323" s="24" t="s">
        <v>200</v>
      </c>
      <c r="G323" s="35">
        <v>136.72999999999999</v>
      </c>
      <c r="H323" s="25">
        <f>G323/4.20366666666667</f>
        <v>32.526365871064911</v>
      </c>
      <c r="I323" s="35">
        <v>15.13</v>
      </c>
      <c r="AF323" s="24" t="s">
        <v>205</v>
      </c>
    </row>
    <row r="324" spans="1:32" x14ac:dyDescent="0.2">
      <c r="A324" s="24" t="s">
        <v>32</v>
      </c>
      <c r="B324" s="24">
        <v>2019</v>
      </c>
      <c r="C324" s="24" t="s">
        <v>177</v>
      </c>
      <c r="D324" s="24" t="s">
        <v>182</v>
      </c>
      <c r="E324" s="24" t="s">
        <v>454</v>
      </c>
      <c r="F324" s="24" t="s">
        <v>183</v>
      </c>
      <c r="G324" s="35">
        <v>86.18</v>
      </c>
      <c r="H324" s="25">
        <f>G324/3.839375</f>
        <v>22.446361712518314</v>
      </c>
      <c r="I324" s="35">
        <v>7.7</v>
      </c>
      <c r="AF324" s="24" t="s">
        <v>159</v>
      </c>
    </row>
    <row r="325" spans="1:32" x14ac:dyDescent="0.2">
      <c r="A325" s="24" t="s">
        <v>32</v>
      </c>
      <c r="B325" s="24">
        <v>2020</v>
      </c>
      <c r="C325" s="24" t="s">
        <v>177</v>
      </c>
      <c r="D325" s="24" t="s">
        <v>182</v>
      </c>
      <c r="E325" s="24" t="s">
        <v>454</v>
      </c>
      <c r="F325" s="24" t="s">
        <v>183</v>
      </c>
      <c r="G325" s="35">
        <v>56.53</v>
      </c>
      <c r="H325" s="25">
        <f>G325/3.89974166666667</f>
        <v>14.495831988871046</v>
      </c>
      <c r="I325" s="35">
        <v>7</v>
      </c>
      <c r="AF325" s="24" t="s">
        <v>159</v>
      </c>
    </row>
    <row r="326" spans="1:32" x14ac:dyDescent="0.2">
      <c r="A326" s="24" t="s">
        <v>32</v>
      </c>
      <c r="B326" s="24">
        <v>2021</v>
      </c>
      <c r="C326" s="24" t="s">
        <v>177</v>
      </c>
      <c r="D326" s="24" t="s">
        <v>182</v>
      </c>
      <c r="E326" s="24" t="s">
        <v>454</v>
      </c>
      <c r="F326" s="24" t="s">
        <v>183</v>
      </c>
      <c r="G326" s="35">
        <v>42.1</v>
      </c>
      <c r="H326" s="25">
        <f>G326/3.86191666666667</f>
        <v>10.901322745614214</v>
      </c>
      <c r="I326" s="35">
        <v>6.4</v>
      </c>
      <c r="AF326" s="24" t="s">
        <v>196</v>
      </c>
    </row>
    <row r="327" spans="1:32" x14ac:dyDescent="0.2">
      <c r="A327" s="24" t="s">
        <v>32</v>
      </c>
      <c r="B327" s="24">
        <v>2019</v>
      </c>
      <c r="C327" s="24" t="s">
        <v>177</v>
      </c>
      <c r="D327" s="24" t="s">
        <v>391</v>
      </c>
      <c r="E327" s="24" t="s">
        <v>391</v>
      </c>
      <c r="F327" s="24" t="s">
        <v>187</v>
      </c>
      <c r="G327" s="35">
        <v>24.77</v>
      </c>
      <c r="H327" s="25">
        <f>G327/3.839375</f>
        <v>6.4515708937001461</v>
      </c>
      <c r="I327" s="35">
        <v>2.2000000000000002</v>
      </c>
      <c r="AF327" s="24" t="s">
        <v>188</v>
      </c>
    </row>
    <row r="328" spans="1:32" x14ac:dyDescent="0.2">
      <c r="A328" s="24" t="s">
        <v>32</v>
      </c>
      <c r="B328" s="24">
        <v>2020</v>
      </c>
      <c r="C328" s="24" t="s">
        <v>177</v>
      </c>
      <c r="D328" s="24" t="s">
        <v>391</v>
      </c>
      <c r="E328" s="24" t="s">
        <v>391</v>
      </c>
      <c r="F328" s="24" t="s">
        <v>187</v>
      </c>
      <c r="G328" s="35">
        <v>22.68</v>
      </c>
      <c r="H328" s="25">
        <f>G328/3.89974166666667</f>
        <v>5.8157698480027475</v>
      </c>
      <c r="I328" s="35">
        <v>2.6</v>
      </c>
      <c r="AF328" s="24" t="s">
        <v>194</v>
      </c>
    </row>
    <row r="329" spans="1:32" x14ac:dyDescent="0.2">
      <c r="A329" s="24" t="s">
        <v>32</v>
      </c>
      <c r="B329" s="24">
        <v>2021</v>
      </c>
      <c r="C329" s="24" t="s">
        <v>177</v>
      </c>
      <c r="D329" s="24" t="s">
        <v>391</v>
      </c>
      <c r="E329" s="24" t="s">
        <v>391</v>
      </c>
      <c r="F329" s="24" t="s">
        <v>187</v>
      </c>
      <c r="G329" s="35">
        <v>21.25</v>
      </c>
      <c r="H329" s="25">
        <f>G329/3.86191666666667</f>
        <v>5.5024491293183386</v>
      </c>
      <c r="I329" s="35">
        <v>2.2999999999999998</v>
      </c>
      <c r="AF329" s="24" t="s">
        <v>194</v>
      </c>
    </row>
    <row r="330" spans="1:32" x14ac:dyDescent="0.2">
      <c r="A330" s="24" t="s">
        <v>32</v>
      </c>
      <c r="B330" s="24">
        <v>2022</v>
      </c>
      <c r="C330" s="24" t="s">
        <v>177</v>
      </c>
      <c r="D330" s="24" t="s">
        <v>391</v>
      </c>
      <c r="E330" s="24" t="s">
        <v>391</v>
      </c>
      <c r="F330" s="24" t="s">
        <v>187</v>
      </c>
      <c r="G330" s="35">
        <v>22.29</v>
      </c>
      <c r="H330" s="25">
        <f>G330/4.45775833333333</f>
        <v>5.0002710629969132</v>
      </c>
      <c r="I330" s="35">
        <v>2.2000000000000002</v>
      </c>
      <c r="AF330" s="24" t="s">
        <v>203</v>
      </c>
    </row>
    <row r="331" spans="1:32" x14ac:dyDescent="0.2">
      <c r="A331" s="24" t="s">
        <v>32</v>
      </c>
      <c r="B331" s="24">
        <v>2023</v>
      </c>
      <c r="C331" s="24" t="s">
        <v>177</v>
      </c>
      <c r="D331" s="24" t="s">
        <v>391</v>
      </c>
      <c r="E331" s="24" t="s">
        <v>391</v>
      </c>
      <c r="F331" s="24" t="s">
        <v>187</v>
      </c>
      <c r="G331" s="35">
        <v>23.39</v>
      </c>
      <c r="H331" s="25">
        <f>G331/4.20366666666667</f>
        <v>5.5641899928633682</v>
      </c>
      <c r="I331" s="35">
        <v>2.57</v>
      </c>
      <c r="AF331" s="24" t="s">
        <v>207</v>
      </c>
    </row>
    <row r="332" spans="1:32" x14ac:dyDescent="0.2">
      <c r="A332" s="24" t="s">
        <v>32</v>
      </c>
      <c r="B332" s="24">
        <v>2019</v>
      </c>
      <c r="C332" s="24" t="s">
        <v>177</v>
      </c>
      <c r="D332" s="24" t="s">
        <v>486</v>
      </c>
      <c r="E332" s="24" t="s">
        <v>165</v>
      </c>
      <c r="F332" s="24" t="s">
        <v>189</v>
      </c>
      <c r="G332" s="35">
        <v>42.18</v>
      </c>
      <c r="H332" s="25">
        <f>G332/3.839375</f>
        <v>10.986163112485755</v>
      </c>
      <c r="I332" s="35">
        <v>3.8</v>
      </c>
      <c r="AF332" s="24" t="s">
        <v>487</v>
      </c>
    </row>
    <row r="333" spans="1:32" x14ac:dyDescent="0.2">
      <c r="A333" s="24" t="s">
        <v>32</v>
      </c>
      <c r="B333" s="24">
        <v>2020</v>
      </c>
      <c r="C333" s="24" t="s">
        <v>177</v>
      </c>
      <c r="D333" s="24" t="s">
        <v>486</v>
      </c>
      <c r="E333" s="24" t="s">
        <v>165</v>
      </c>
      <c r="F333" s="24" t="s">
        <v>189</v>
      </c>
      <c r="G333" s="35">
        <v>33.630000000000003</v>
      </c>
      <c r="H333" s="25">
        <f>G333/3.89974166666667</f>
        <v>8.6236481476337037</v>
      </c>
      <c r="I333" s="35">
        <v>3.9</v>
      </c>
      <c r="AF333" s="24" t="s">
        <v>488</v>
      </c>
    </row>
    <row r="334" spans="1:32" x14ac:dyDescent="0.2">
      <c r="A334" s="24" t="s">
        <v>32</v>
      </c>
      <c r="B334" s="24">
        <v>2021</v>
      </c>
      <c r="C334" s="24" t="s">
        <v>177</v>
      </c>
      <c r="D334" s="24" t="s">
        <v>486</v>
      </c>
      <c r="E334" s="24" t="s">
        <v>165</v>
      </c>
      <c r="F334" s="24" t="s">
        <v>189</v>
      </c>
      <c r="G334" s="35">
        <v>35.85</v>
      </c>
      <c r="H334" s="25">
        <f>G334/3.86191666666667</f>
        <v>9.2829553546382328</v>
      </c>
      <c r="I334" s="35">
        <v>3.9</v>
      </c>
      <c r="AF334" s="24" t="s">
        <v>489</v>
      </c>
    </row>
    <row r="335" spans="1:32" x14ac:dyDescent="0.2">
      <c r="A335" s="24" t="s">
        <v>32</v>
      </c>
      <c r="B335" s="24">
        <v>2022</v>
      </c>
      <c r="C335" s="24" t="s">
        <v>177</v>
      </c>
      <c r="D335" s="24" t="s">
        <v>486</v>
      </c>
      <c r="E335" s="24" t="s">
        <v>165</v>
      </c>
      <c r="F335" s="24" t="s">
        <v>189</v>
      </c>
      <c r="G335" s="35">
        <v>32.799999999999997</v>
      </c>
      <c r="H335" s="25">
        <f>G335/4.45775833333333</f>
        <v>7.3579583161192801</v>
      </c>
      <c r="I335" s="35">
        <v>3.24</v>
      </c>
      <c r="AF335" s="24" t="s">
        <v>490</v>
      </c>
    </row>
    <row r="336" spans="1:32" x14ac:dyDescent="0.2">
      <c r="A336" s="24" t="s">
        <v>32</v>
      </c>
      <c r="B336" s="24">
        <v>2023</v>
      </c>
      <c r="C336" s="24" t="s">
        <v>177</v>
      </c>
      <c r="D336" s="24" t="s">
        <v>486</v>
      </c>
      <c r="E336" s="24" t="s">
        <v>165</v>
      </c>
      <c r="F336" s="24" t="s">
        <v>189</v>
      </c>
      <c r="G336" s="35">
        <v>32.86</v>
      </c>
      <c r="H336" s="25">
        <f>G336/4.20366666666667</f>
        <v>7.8169851716755145</v>
      </c>
      <c r="I336" s="35">
        <v>3.6</v>
      </c>
      <c r="AF336" s="24" t="s">
        <v>491</v>
      </c>
    </row>
    <row r="337" spans="1:32" x14ac:dyDescent="0.2">
      <c r="A337" s="24" t="s">
        <v>32</v>
      </c>
      <c r="B337" s="24">
        <v>2019</v>
      </c>
      <c r="C337" s="24" t="s">
        <v>177</v>
      </c>
      <c r="D337" s="24" t="s">
        <v>408</v>
      </c>
      <c r="E337" s="24" t="s">
        <v>408</v>
      </c>
      <c r="F337" s="24" t="s">
        <v>478</v>
      </c>
      <c r="G337" s="35">
        <v>25.31</v>
      </c>
      <c r="H337" s="25">
        <f>G337/3.839375</f>
        <v>6.5922187856096368</v>
      </c>
      <c r="I337" s="35">
        <v>2.2000000000000002</v>
      </c>
      <c r="AF337" s="24" t="s">
        <v>186</v>
      </c>
    </row>
    <row r="338" spans="1:32" x14ac:dyDescent="0.2">
      <c r="A338" s="24" t="s">
        <v>32</v>
      </c>
      <c r="B338" s="24">
        <v>2020</v>
      </c>
      <c r="C338" s="24" t="s">
        <v>177</v>
      </c>
      <c r="D338" s="24" t="s">
        <v>408</v>
      </c>
      <c r="E338" s="24" t="s">
        <v>408</v>
      </c>
      <c r="F338" s="24" t="s">
        <v>185</v>
      </c>
      <c r="G338" s="35">
        <v>22.68</v>
      </c>
      <c r="H338" s="25">
        <f>G338/3.89974166666667</f>
        <v>5.8157698480027475</v>
      </c>
      <c r="I338" s="35">
        <v>2.6</v>
      </c>
      <c r="AF338" s="24" t="s">
        <v>193</v>
      </c>
    </row>
    <row r="339" spans="1:32" x14ac:dyDescent="0.2">
      <c r="A339" s="24" t="s">
        <v>32</v>
      </c>
      <c r="B339" s="24">
        <v>2021</v>
      </c>
      <c r="C339" s="24" t="s">
        <v>177</v>
      </c>
      <c r="D339" s="24" t="s">
        <v>408</v>
      </c>
      <c r="E339" s="24" t="s">
        <v>408</v>
      </c>
      <c r="F339" s="24" t="s">
        <v>185</v>
      </c>
      <c r="G339" s="35">
        <v>24.4</v>
      </c>
      <c r="H339" s="25">
        <f>G339/3.86191666666667</f>
        <v>6.3181062943702333</v>
      </c>
      <c r="I339" s="35">
        <v>2.7</v>
      </c>
      <c r="AF339" s="24" t="s">
        <v>198</v>
      </c>
    </row>
    <row r="340" spans="1:32" x14ac:dyDescent="0.2">
      <c r="A340" s="24" t="s">
        <v>32</v>
      </c>
      <c r="B340" s="24">
        <v>2022</v>
      </c>
      <c r="C340" s="24" t="s">
        <v>177</v>
      </c>
      <c r="D340" s="24" t="s">
        <v>408</v>
      </c>
      <c r="E340" s="24" t="s">
        <v>408</v>
      </c>
      <c r="F340" s="24" t="s">
        <v>185</v>
      </c>
      <c r="G340" s="35">
        <v>23.65</v>
      </c>
      <c r="H340" s="25">
        <f>G340/4.45775833333333</f>
        <v>5.3053571395189323</v>
      </c>
      <c r="I340" s="35">
        <v>2.34</v>
      </c>
      <c r="AF340" s="24" t="s">
        <v>202</v>
      </c>
    </row>
    <row r="341" spans="1:32" x14ac:dyDescent="0.2">
      <c r="A341" s="24" t="s">
        <v>32</v>
      </c>
      <c r="B341" s="24">
        <v>2023</v>
      </c>
      <c r="C341" s="24" t="s">
        <v>177</v>
      </c>
      <c r="D341" s="24" t="s">
        <v>408</v>
      </c>
      <c r="E341" s="24" t="s">
        <v>408</v>
      </c>
      <c r="F341" s="24" t="s">
        <v>185</v>
      </c>
      <c r="G341" s="35">
        <v>26.72</v>
      </c>
      <c r="H341" s="25">
        <f>G341/4.20366666666667</f>
        <v>6.3563555626040698</v>
      </c>
      <c r="I341" s="35">
        <v>2.93</v>
      </c>
      <c r="AF341" s="24" t="s">
        <v>206</v>
      </c>
    </row>
    <row r="342" spans="1:32" x14ac:dyDescent="0.2">
      <c r="A342" s="24" t="s">
        <v>32</v>
      </c>
      <c r="B342" s="24">
        <v>2021</v>
      </c>
      <c r="C342" s="24" t="s">
        <v>177</v>
      </c>
      <c r="D342" s="24" t="s">
        <v>406</v>
      </c>
      <c r="E342" s="24" t="s">
        <v>161</v>
      </c>
      <c r="F342" s="24" t="s">
        <v>180</v>
      </c>
      <c r="G342" s="35">
        <v>126.99</v>
      </c>
      <c r="H342" s="25">
        <f>G342/3.86191666666667</f>
        <v>32.882635996806393</v>
      </c>
      <c r="I342" s="35">
        <v>13.9</v>
      </c>
      <c r="AF342" s="24" t="s">
        <v>169</v>
      </c>
    </row>
    <row r="343" spans="1:32" x14ac:dyDescent="0.2">
      <c r="A343" s="24" t="s">
        <v>32</v>
      </c>
      <c r="B343" s="24">
        <v>2022</v>
      </c>
      <c r="C343" s="24" t="s">
        <v>177</v>
      </c>
      <c r="D343" s="24" t="s">
        <v>406</v>
      </c>
      <c r="E343" s="24" t="s">
        <v>161</v>
      </c>
      <c r="F343" s="24" t="s">
        <v>180</v>
      </c>
      <c r="G343" s="37">
        <v>133.94</v>
      </c>
      <c r="H343" s="25">
        <f>G343/4.45775833333333</f>
        <v>30.046491977470012</v>
      </c>
      <c r="I343" s="37">
        <v>13.52</v>
      </c>
      <c r="AF343" s="24" t="s">
        <v>171</v>
      </c>
    </row>
    <row r="344" spans="1:32" x14ac:dyDescent="0.2">
      <c r="A344" s="24" t="s">
        <v>32</v>
      </c>
      <c r="B344" s="24">
        <v>2023</v>
      </c>
      <c r="C344" s="24" t="s">
        <v>177</v>
      </c>
      <c r="D344" s="24" t="s">
        <v>406</v>
      </c>
      <c r="E344" s="24" t="s">
        <v>161</v>
      </c>
      <c r="F344" s="24" t="s">
        <v>180</v>
      </c>
      <c r="G344" s="37">
        <v>133.94</v>
      </c>
      <c r="H344" s="25">
        <f>G344/4.20366666666667</f>
        <v>31.862659582903785</v>
      </c>
      <c r="I344" s="37">
        <v>14.7</v>
      </c>
      <c r="AF344" s="24" t="s">
        <v>175</v>
      </c>
    </row>
    <row r="345" spans="1:32" x14ac:dyDescent="0.2">
      <c r="A345" s="24" t="s">
        <v>32</v>
      </c>
      <c r="B345" s="24">
        <v>2019</v>
      </c>
      <c r="C345" s="24" t="s">
        <v>177</v>
      </c>
      <c r="D345" s="24" t="s">
        <v>161</v>
      </c>
      <c r="E345" s="24" t="s">
        <v>161</v>
      </c>
      <c r="F345" s="24" t="s">
        <v>180</v>
      </c>
      <c r="G345" s="37">
        <v>175.43</v>
      </c>
      <c r="H345" s="25">
        <f>G345/3.839375</f>
        <v>45.692332736447995</v>
      </c>
      <c r="I345" s="37">
        <v>15.7</v>
      </c>
      <c r="AF345" s="24" t="s">
        <v>159</v>
      </c>
    </row>
    <row r="346" spans="1:32" x14ac:dyDescent="0.2">
      <c r="A346" s="24" t="s">
        <v>32</v>
      </c>
      <c r="B346" s="24">
        <v>2020</v>
      </c>
      <c r="C346" s="24" t="s">
        <v>177</v>
      </c>
      <c r="D346" s="24" t="s">
        <v>161</v>
      </c>
      <c r="E346" s="24" t="s">
        <v>161</v>
      </c>
      <c r="F346" s="24" t="s">
        <v>180</v>
      </c>
      <c r="G346" s="37">
        <v>122.94</v>
      </c>
      <c r="H346" s="25">
        <f>G346/3.89974166666667</f>
        <v>31.525165128459335</v>
      </c>
      <c r="I346" s="37">
        <v>14.3</v>
      </c>
      <c r="AF346" s="24" t="s">
        <v>159</v>
      </c>
    </row>
    <row r="347" spans="1:32" x14ac:dyDescent="0.2">
      <c r="A347" s="24" t="s">
        <v>32</v>
      </c>
      <c r="B347" s="24">
        <v>2019</v>
      </c>
      <c r="C347" s="24" t="s">
        <v>177</v>
      </c>
      <c r="D347" s="24" t="s">
        <v>410</v>
      </c>
      <c r="E347" s="24" t="s">
        <v>157</v>
      </c>
      <c r="F347" s="24" t="s">
        <v>178</v>
      </c>
      <c r="G347" s="37">
        <v>243.79</v>
      </c>
      <c r="H347" s="25">
        <f>G347/3.839375</f>
        <v>63.497314015953116</v>
      </c>
      <c r="I347" s="35">
        <v>21.8</v>
      </c>
      <c r="AF347" s="24" t="s">
        <v>159</v>
      </c>
    </row>
    <row r="348" spans="1:32" x14ac:dyDescent="0.2">
      <c r="A348" s="24" t="s">
        <v>32</v>
      </c>
      <c r="B348" s="24">
        <v>2020</v>
      </c>
      <c r="C348" s="24" t="s">
        <v>177</v>
      </c>
      <c r="D348" s="24" t="s">
        <v>410</v>
      </c>
      <c r="E348" s="24" t="s">
        <v>157</v>
      </c>
      <c r="F348" s="24" t="s">
        <v>178</v>
      </c>
      <c r="G348" s="35">
        <v>212.24</v>
      </c>
      <c r="H348" s="25">
        <f>G348/3.89974166666667</f>
        <v>54.424117836865221</v>
      </c>
      <c r="I348" s="35">
        <v>24.8</v>
      </c>
      <c r="AF348" s="24" t="s">
        <v>159</v>
      </c>
    </row>
    <row r="349" spans="1:32" x14ac:dyDescent="0.2">
      <c r="A349" s="24" t="s">
        <v>32</v>
      </c>
      <c r="B349" s="24">
        <v>2021</v>
      </c>
      <c r="C349" s="24" t="s">
        <v>177</v>
      </c>
      <c r="D349" s="24" t="s">
        <v>410</v>
      </c>
      <c r="E349" s="24" t="s">
        <v>157</v>
      </c>
      <c r="F349" s="24" t="s">
        <v>178</v>
      </c>
      <c r="G349" s="35">
        <v>263.06</v>
      </c>
      <c r="H349" s="25">
        <f>G349/3.86191666666667</f>
        <v>68.116436139222685</v>
      </c>
      <c r="I349" s="35">
        <v>28.9</v>
      </c>
      <c r="AF349" s="24" t="s">
        <v>167</v>
      </c>
    </row>
    <row r="350" spans="1:32" x14ac:dyDescent="0.2">
      <c r="A350" s="24" t="s">
        <v>32</v>
      </c>
      <c r="B350" s="24">
        <v>2022</v>
      </c>
      <c r="C350" s="24" t="s">
        <v>177</v>
      </c>
      <c r="D350" s="24" t="s">
        <v>410</v>
      </c>
      <c r="E350" s="24" t="s">
        <v>157</v>
      </c>
      <c r="F350" s="24" t="s">
        <v>178</v>
      </c>
      <c r="G350" s="35">
        <v>235.94</v>
      </c>
      <c r="H350" s="25">
        <f>G350/4.45775833333333</f>
        <v>52.927947716621439</v>
      </c>
      <c r="I350" s="35">
        <v>24.97</v>
      </c>
      <c r="AF350" s="24" t="s">
        <v>167</v>
      </c>
    </row>
    <row r="351" spans="1:32" x14ac:dyDescent="0.2">
      <c r="A351" s="24" t="s">
        <v>32</v>
      </c>
      <c r="B351" s="24">
        <v>2023</v>
      </c>
      <c r="C351" s="24" t="s">
        <v>177</v>
      </c>
      <c r="D351" s="24" t="s">
        <v>410</v>
      </c>
      <c r="E351" s="24" t="s">
        <v>157</v>
      </c>
      <c r="F351" s="24" t="s">
        <v>178</v>
      </c>
      <c r="G351" s="35">
        <v>252.5</v>
      </c>
      <c r="H351" s="25">
        <f>G351/4.20366666666667</f>
        <v>60.066608516374536</v>
      </c>
      <c r="I351" s="35">
        <v>25.9</v>
      </c>
      <c r="AF351" s="24" t="s">
        <v>173</v>
      </c>
    </row>
    <row r="352" spans="1:32" x14ac:dyDescent="0.2">
      <c r="A352" s="24" t="s">
        <v>32</v>
      </c>
      <c r="B352" s="24">
        <v>2019</v>
      </c>
      <c r="C352" s="24" t="s">
        <v>177</v>
      </c>
      <c r="D352" s="24" t="s">
        <v>385</v>
      </c>
      <c r="E352" s="24" t="s">
        <v>457</v>
      </c>
      <c r="F352" s="24" t="s">
        <v>179</v>
      </c>
      <c r="G352" s="35">
        <v>171.72</v>
      </c>
      <c r="H352" s="25">
        <f>G352/3.839375</f>
        <v>44.726029627217969</v>
      </c>
      <c r="I352" s="35">
        <v>15.3</v>
      </c>
      <c r="AF352" s="24" t="s">
        <v>159</v>
      </c>
    </row>
    <row r="353" spans="1:32" x14ac:dyDescent="0.2">
      <c r="A353" s="24" t="s">
        <v>32</v>
      </c>
      <c r="B353" s="24">
        <v>2020</v>
      </c>
      <c r="C353" s="24" t="s">
        <v>177</v>
      </c>
      <c r="D353" s="24" t="s">
        <v>385</v>
      </c>
      <c r="E353" s="24" t="s">
        <v>457</v>
      </c>
      <c r="F353" s="24" t="s">
        <v>179</v>
      </c>
      <c r="G353" s="35">
        <v>139.56</v>
      </c>
      <c r="H353" s="25">
        <f>G353/3.89974166666667</f>
        <v>35.786985890090982</v>
      </c>
      <c r="I353" s="35">
        <v>16.3</v>
      </c>
      <c r="AF353" s="24" t="s">
        <v>159</v>
      </c>
    </row>
    <row r="354" spans="1:32" x14ac:dyDescent="0.2">
      <c r="A354" s="24" t="s">
        <v>32</v>
      </c>
      <c r="B354" s="24">
        <v>2021</v>
      </c>
      <c r="C354" s="24" t="s">
        <v>177</v>
      </c>
      <c r="D354" s="24" t="s">
        <v>385</v>
      </c>
      <c r="E354" s="24" t="s">
        <v>457</v>
      </c>
      <c r="F354" s="24" t="s">
        <v>179</v>
      </c>
      <c r="G354" s="35">
        <v>140.83000000000001</v>
      </c>
      <c r="H354" s="25">
        <f>G354/3.86191666666667</f>
        <v>36.466348747383606</v>
      </c>
      <c r="I354" s="35">
        <v>15.5</v>
      </c>
      <c r="AF354" s="24" t="s">
        <v>168</v>
      </c>
    </row>
    <row r="355" spans="1:32" x14ac:dyDescent="0.2">
      <c r="A355" s="24" t="s">
        <v>32</v>
      </c>
      <c r="B355" s="24">
        <v>2022</v>
      </c>
      <c r="C355" s="24" t="s">
        <v>177</v>
      </c>
      <c r="D355" s="24" t="s">
        <v>385</v>
      </c>
      <c r="E355" s="24" t="s">
        <v>457</v>
      </c>
      <c r="F355" s="24" t="s">
        <v>179</v>
      </c>
      <c r="G355" s="35">
        <v>142.56</v>
      </c>
      <c r="H355" s="25">
        <f>G355/4.45775833333333</f>
        <v>31.980199315425754</v>
      </c>
      <c r="I355" s="35">
        <v>13.68</v>
      </c>
      <c r="AF355" s="24" t="s">
        <v>171</v>
      </c>
    </row>
    <row r="356" spans="1:32" x14ac:dyDescent="0.2">
      <c r="A356" s="24" t="s">
        <v>32</v>
      </c>
      <c r="B356" s="24">
        <v>2023</v>
      </c>
      <c r="C356" s="24" t="s">
        <v>177</v>
      </c>
      <c r="D356" s="24" t="s">
        <v>385</v>
      </c>
      <c r="E356" s="24" t="s">
        <v>457</v>
      </c>
      <c r="F356" s="24" t="s">
        <v>179</v>
      </c>
      <c r="G356" s="35">
        <v>138.33000000000001</v>
      </c>
      <c r="H356" s="25">
        <f>G356/4.20366666666667</f>
        <v>32.906985964634025</v>
      </c>
      <c r="I356" s="35">
        <v>15.65</v>
      </c>
      <c r="AF356" s="24" t="s">
        <v>174</v>
      </c>
    </row>
    <row r="357" spans="1:32" x14ac:dyDescent="0.2">
      <c r="A357" s="24" t="s">
        <v>32</v>
      </c>
      <c r="B357" s="24">
        <v>2019</v>
      </c>
      <c r="C357" s="24" t="s">
        <v>272</v>
      </c>
      <c r="D357" s="24" t="s">
        <v>265</v>
      </c>
      <c r="E357" s="24" t="s">
        <v>265</v>
      </c>
      <c r="F357" s="24" t="s">
        <v>275</v>
      </c>
      <c r="G357" s="35"/>
      <c r="H357" s="25">
        <f>G357/3.839375</f>
        <v>0</v>
      </c>
      <c r="I357" s="26">
        <v>3.1</v>
      </c>
      <c r="Z357" s="24">
        <v>3.05</v>
      </c>
      <c r="AF357" s="24" t="s">
        <v>274</v>
      </c>
    </row>
    <row r="358" spans="1:32" x14ac:dyDescent="0.2">
      <c r="A358" s="24" t="s">
        <v>32</v>
      </c>
      <c r="B358" s="24">
        <v>2020</v>
      </c>
      <c r="C358" s="24" t="s">
        <v>272</v>
      </c>
      <c r="D358" s="24" t="s">
        <v>265</v>
      </c>
      <c r="E358" s="24" t="s">
        <v>265</v>
      </c>
      <c r="F358" s="24" t="s">
        <v>275</v>
      </c>
      <c r="G358" s="35"/>
      <c r="H358" s="25">
        <f>G358/3.89974166666667</f>
        <v>0</v>
      </c>
      <c r="I358" s="26">
        <v>5.2</v>
      </c>
      <c r="Z358" s="24">
        <v>5.16</v>
      </c>
      <c r="AF358" s="24" t="s">
        <v>274</v>
      </c>
    </row>
    <row r="359" spans="1:32" x14ac:dyDescent="0.2">
      <c r="A359" s="24" t="s">
        <v>32</v>
      </c>
      <c r="B359" s="24">
        <v>2021</v>
      </c>
      <c r="C359" s="24" t="s">
        <v>272</v>
      </c>
      <c r="D359" s="24" t="s">
        <v>265</v>
      </c>
      <c r="E359" s="24" t="s">
        <v>265</v>
      </c>
      <c r="F359" s="24" t="s">
        <v>275</v>
      </c>
      <c r="G359" s="35"/>
      <c r="H359" s="25">
        <f>G359/3.86191666666667</f>
        <v>0</v>
      </c>
      <c r="I359" s="26">
        <v>6.6000000000000005</v>
      </c>
      <c r="Z359" s="24">
        <v>6.6</v>
      </c>
      <c r="AF359" s="24" t="s">
        <v>274</v>
      </c>
    </row>
    <row r="360" spans="1:32" x14ac:dyDescent="0.2">
      <c r="A360" s="24" t="s">
        <v>32</v>
      </c>
      <c r="B360" s="24">
        <v>2022</v>
      </c>
      <c r="C360" s="24" t="s">
        <v>272</v>
      </c>
      <c r="D360" s="24" t="s">
        <v>265</v>
      </c>
      <c r="E360" s="24" t="s">
        <v>265</v>
      </c>
      <c r="F360" s="24" t="s">
        <v>275</v>
      </c>
      <c r="G360" s="35"/>
      <c r="H360" s="25">
        <f>G360/4.45775833333333</f>
        <v>0</v>
      </c>
      <c r="I360" s="26">
        <v>9</v>
      </c>
      <c r="Z360" s="24">
        <v>8.9700000000000006</v>
      </c>
      <c r="AF360" s="24" t="s">
        <v>274</v>
      </c>
    </row>
    <row r="361" spans="1:32" x14ac:dyDescent="0.2">
      <c r="A361" s="24" t="s">
        <v>32</v>
      </c>
      <c r="B361" s="24">
        <v>2023</v>
      </c>
      <c r="C361" s="24" t="s">
        <v>272</v>
      </c>
      <c r="D361" s="24" t="s">
        <v>265</v>
      </c>
      <c r="E361" s="24" t="s">
        <v>265</v>
      </c>
      <c r="F361" s="24" t="s">
        <v>275</v>
      </c>
      <c r="G361" s="35"/>
      <c r="H361" s="25">
        <f>G361/4.20366666666667</f>
        <v>0</v>
      </c>
      <c r="I361" s="26">
        <v>13.3</v>
      </c>
      <c r="Z361" s="24">
        <v>13.34</v>
      </c>
      <c r="AF361" s="24" t="s">
        <v>274</v>
      </c>
    </row>
    <row r="362" spans="1:32" x14ac:dyDescent="0.2">
      <c r="A362" s="24" t="s">
        <v>32</v>
      </c>
      <c r="B362" s="24">
        <v>2019</v>
      </c>
      <c r="C362" s="24" t="s">
        <v>272</v>
      </c>
      <c r="D362" s="24" t="s">
        <v>383</v>
      </c>
      <c r="E362" s="24" t="s">
        <v>243</v>
      </c>
      <c r="F362" s="24" t="s">
        <v>273</v>
      </c>
      <c r="G362" s="35"/>
      <c r="H362" s="25">
        <f>G362/3.839375</f>
        <v>0</v>
      </c>
      <c r="I362" s="26">
        <v>85.9</v>
      </c>
      <c r="Z362" s="24">
        <v>1.31</v>
      </c>
      <c r="AF362" s="24" t="s">
        <v>274</v>
      </c>
    </row>
    <row r="363" spans="1:32" x14ac:dyDescent="0.2">
      <c r="A363" s="24" t="s">
        <v>32</v>
      </c>
      <c r="B363" s="24">
        <v>2020</v>
      </c>
      <c r="C363" s="24" t="s">
        <v>272</v>
      </c>
      <c r="D363" s="24" t="s">
        <v>383</v>
      </c>
      <c r="E363" s="24" t="s">
        <v>243</v>
      </c>
      <c r="F363" s="24" t="s">
        <v>273</v>
      </c>
      <c r="G363" s="35"/>
      <c r="H363" s="25">
        <f>G363/3.89974166666667</f>
        <v>0</v>
      </c>
      <c r="I363" s="26">
        <v>83.5</v>
      </c>
      <c r="Z363" s="24">
        <v>83.52</v>
      </c>
      <c r="AF363" s="24" t="s">
        <v>274</v>
      </c>
    </row>
    <row r="364" spans="1:32" x14ac:dyDescent="0.2">
      <c r="A364" s="24" t="s">
        <v>32</v>
      </c>
      <c r="B364" s="24">
        <v>2021</v>
      </c>
      <c r="C364" s="24" t="s">
        <v>272</v>
      </c>
      <c r="D364" s="24" t="s">
        <v>383</v>
      </c>
      <c r="E364" s="24" t="s">
        <v>243</v>
      </c>
      <c r="F364" s="24" t="s">
        <v>273</v>
      </c>
      <c r="G364" s="35"/>
      <c r="H364" s="25">
        <f>G364/3.86191666666667</f>
        <v>0</v>
      </c>
      <c r="I364" s="26">
        <v>82.6</v>
      </c>
      <c r="Z364" s="24">
        <v>82.61</v>
      </c>
      <c r="AF364" s="24" t="s">
        <v>274</v>
      </c>
    </row>
    <row r="365" spans="1:32" x14ac:dyDescent="0.2">
      <c r="A365" s="24" t="s">
        <v>32</v>
      </c>
      <c r="B365" s="24">
        <v>2022</v>
      </c>
      <c r="C365" s="24" t="s">
        <v>272</v>
      </c>
      <c r="D365" s="24" t="s">
        <v>383</v>
      </c>
      <c r="E365" s="24" t="s">
        <v>243</v>
      </c>
      <c r="F365" s="24" t="s">
        <v>273</v>
      </c>
      <c r="G365" s="35"/>
      <c r="H365" s="25">
        <f>G365/4.45775833333333</f>
        <v>0</v>
      </c>
      <c r="I365" s="26">
        <v>80.5</v>
      </c>
      <c r="Z365" s="24">
        <v>80.540000000000006</v>
      </c>
      <c r="AF365" s="24" t="s">
        <v>274</v>
      </c>
    </row>
    <row r="366" spans="1:32" x14ac:dyDescent="0.2">
      <c r="A366" s="24" t="s">
        <v>32</v>
      </c>
      <c r="B366" s="24">
        <v>2023</v>
      </c>
      <c r="C366" s="24" t="s">
        <v>272</v>
      </c>
      <c r="D366" s="24" t="s">
        <v>383</v>
      </c>
      <c r="E366" s="24" t="s">
        <v>243</v>
      </c>
      <c r="F366" s="24" t="s">
        <v>273</v>
      </c>
      <c r="G366" s="35"/>
      <c r="H366" s="25">
        <f>G366/4.20366666666667</f>
        <v>0</v>
      </c>
      <c r="I366" s="26">
        <v>76.099999999999994</v>
      </c>
      <c r="Z366" s="24">
        <v>76.08</v>
      </c>
      <c r="AF366" s="24" t="s">
        <v>274</v>
      </c>
    </row>
    <row r="367" spans="1:32" x14ac:dyDescent="0.2">
      <c r="A367" s="24" t="s">
        <v>32</v>
      </c>
      <c r="B367" s="24">
        <v>2019</v>
      </c>
      <c r="C367" s="24" t="s">
        <v>272</v>
      </c>
      <c r="D367" s="24" t="s">
        <v>277</v>
      </c>
      <c r="E367" s="24" t="s">
        <v>277</v>
      </c>
      <c r="F367" s="24" t="s">
        <v>277</v>
      </c>
      <c r="G367" s="36"/>
      <c r="H367" s="25">
        <f>G367/3.839375</f>
        <v>0</v>
      </c>
      <c r="I367" s="26">
        <v>1.4000000000000001</v>
      </c>
      <c r="Z367" s="24">
        <v>1.36</v>
      </c>
      <c r="AF367" s="24" t="s">
        <v>274</v>
      </c>
    </row>
    <row r="368" spans="1:32" x14ac:dyDescent="0.2">
      <c r="A368" s="24" t="s">
        <v>32</v>
      </c>
      <c r="B368" s="24">
        <v>2020</v>
      </c>
      <c r="C368" s="24" t="s">
        <v>272</v>
      </c>
      <c r="D368" s="24" t="s">
        <v>277</v>
      </c>
      <c r="E368" s="24" t="s">
        <v>277</v>
      </c>
      <c r="F368" s="24" t="s">
        <v>277</v>
      </c>
      <c r="G368" s="35"/>
      <c r="H368" s="25">
        <f>G368/3.89974166666667</f>
        <v>0</v>
      </c>
      <c r="I368" s="26">
        <v>2</v>
      </c>
      <c r="Z368" s="24">
        <v>1.96</v>
      </c>
      <c r="AF368" s="24" t="s">
        <v>274</v>
      </c>
    </row>
    <row r="369" spans="1:32" x14ac:dyDescent="0.2">
      <c r="A369" s="24" t="s">
        <v>32</v>
      </c>
      <c r="B369" s="24">
        <v>2021</v>
      </c>
      <c r="C369" s="24" t="s">
        <v>272</v>
      </c>
      <c r="D369" s="24" t="s">
        <v>277</v>
      </c>
      <c r="E369" s="24" t="s">
        <v>277</v>
      </c>
      <c r="F369" s="24" t="s">
        <v>277</v>
      </c>
      <c r="G369" s="35"/>
      <c r="H369" s="25">
        <f>G369/3.86191666666667</f>
        <v>0</v>
      </c>
      <c r="I369" s="26">
        <v>2.5</v>
      </c>
      <c r="Z369" s="24">
        <v>2.46</v>
      </c>
      <c r="AF369" s="24" t="s">
        <v>274</v>
      </c>
    </row>
    <row r="370" spans="1:32" x14ac:dyDescent="0.2">
      <c r="A370" s="24" t="s">
        <v>32</v>
      </c>
      <c r="B370" s="24">
        <v>2022</v>
      </c>
      <c r="C370" s="24" t="s">
        <v>272</v>
      </c>
      <c r="D370" s="24" t="s">
        <v>277</v>
      </c>
      <c r="E370" s="24" t="s">
        <v>278</v>
      </c>
      <c r="F370" s="24" t="s">
        <v>278</v>
      </c>
      <c r="G370" s="35"/>
      <c r="H370" s="25">
        <f>G370/4.45775833333333</f>
        <v>0</v>
      </c>
      <c r="I370" s="26">
        <v>3.5999999999999996</v>
      </c>
      <c r="Z370" s="24">
        <v>3.55</v>
      </c>
      <c r="AF370" s="24" t="s">
        <v>274</v>
      </c>
    </row>
    <row r="371" spans="1:32" x14ac:dyDescent="0.2">
      <c r="A371" s="24" t="s">
        <v>32</v>
      </c>
      <c r="B371" s="24">
        <v>2023</v>
      </c>
      <c r="C371" s="24" t="s">
        <v>272</v>
      </c>
      <c r="D371" s="24" t="s">
        <v>277</v>
      </c>
      <c r="E371" s="24" t="s">
        <v>278</v>
      </c>
      <c r="F371" s="24" t="s">
        <v>277</v>
      </c>
      <c r="G371" s="35"/>
      <c r="H371" s="25">
        <f>G371/4.20366666666667</f>
        <v>0</v>
      </c>
      <c r="I371" s="26">
        <v>4.3</v>
      </c>
      <c r="Z371" s="24">
        <v>4.2699999999999996</v>
      </c>
      <c r="AF371" s="24" t="s">
        <v>274</v>
      </c>
    </row>
    <row r="372" spans="1:32" x14ac:dyDescent="0.2">
      <c r="A372" s="24" t="s">
        <v>32</v>
      </c>
      <c r="B372" s="24">
        <v>2019</v>
      </c>
      <c r="C372" s="24" t="s">
        <v>272</v>
      </c>
      <c r="D372" s="24" t="s">
        <v>500</v>
      </c>
      <c r="E372" s="24" t="s">
        <v>501</v>
      </c>
      <c r="F372" s="24" t="s">
        <v>276</v>
      </c>
      <c r="G372" s="35"/>
      <c r="H372" s="25">
        <f>G372/3.839375</f>
        <v>0</v>
      </c>
      <c r="I372" s="26">
        <v>8.3000000000000007</v>
      </c>
      <c r="Z372" s="24">
        <v>8.26</v>
      </c>
      <c r="AF372" s="24" t="s">
        <v>274</v>
      </c>
    </row>
    <row r="373" spans="1:32" x14ac:dyDescent="0.2">
      <c r="A373" s="24" t="s">
        <v>32</v>
      </c>
      <c r="B373" s="24">
        <v>2020</v>
      </c>
      <c r="C373" s="24" t="s">
        <v>272</v>
      </c>
      <c r="D373" s="24" t="s">
        <v>500</v>
      </c>
      <c r="E373" s="24" t="s">
        <v>501</v>
      </c>
      <c r="F373" s="24" t="s">
        <v>276</v>
      </c>
      <c r="G373" s="35"/>
      <c r="H373" s="25">
        <f>G373/3.89974166666667</f>
        <v>0</v>
      </c>
      <c r="I373" s="26">
        <v>7.8</v>
      </c>
      <c r="Z373" s="24">
        <v>7.8</v>
      </c>
      <c r="AF373" s="24" t="s">
        <v>274</v>
      </c>
    </row>
    <row r="374" spans="1:32" x14ac:dyDescent="0.2">
      <c r="A374" s="24" t="s">
        <v>32</v>
      </c>
      <c r="B374" s="24">
        <v>2021</v>
      </c>
      <c r="C374" s="24" t="s">
        <v>272</v>
      </c>
      <c r="D374" s="24" t="s">
        <v>500</v>
      </c>
      <c r="E374" s="24" t="s">
        <v>501</v>
      </c>
      <c r="F374" s="24" t="s">
        <v>276</v>
      </c>
      <c r="G374" s="35"/>
      <c r="H374" s="25">
        <f>G374/3.86191666666667</f>
        <v>0</v>
      </c>
      <c r="I374" s="26">
        <v>7.0000000000000009</v>
      </c>
      <c r="Z374" s="24">
        <v>7.03</v>
      </c>
      <c r="AF374" s="24" t="s">
        <v>274</v>
      </c>
    </row>
    <row r="375" spans="1:32" x14ac:dyDescent="0.2">
      <c r="A375" s="24" t="s">
        <v>32</v>
      </c>
      <c r="B375" s="24">
        <v>2022</v>
      </c>
      <c r="C375" s="24" t="s">
        <v>272</v>
      </c>
      <c r="D375" s="24" t="s">
        <v>500</v>
      </c>
      <c r="E375" s="24" t="s">
        <v>501</v>
      </c>
      <c r="F375" s="24" t="s">
        <v>276</v>
      </c>
      <c r="G375" s="35"/>
      <c r="H375" s="25">
        <f>G375/4.45775833333333</f>
        <v>0</v>
      </c>
      <c r="I375" s="26">
        <v>4.9000000000000004</v>
      </c>
      <c r="Z375" s="24">
        <v>4.91</v>
      </c>
      <c r="AF375" s="24" t="s">
        <v>274</v>
      </c>
    </row>
    <row r="376" spans="1:32" x14ac:dyDescent="0.2">
      <c r="A376" s="24" t="s">
        <v>32</v>
      </c>
      <c r="B376" s="24">
        <v>2023</v>
      </c>
      <c r="C376" s="24" t="s">
        <v>272</v>
      </c>
      <c r="D376" s="24" t="s">
        <v>500</v>
      </c>
      <c r="E376" s="24" t="s">
        <v>501</v>
      </c>
      <c r="F376" s="24" t="s">
        <v>276</v>
      </c>
      <c r="G376" s="35"/>
      <c r="H376" s="25">
        <f>G376/4.20366666666667</f>
        <v>0</v>
      </c>
      <c r="I376" s="26">
        <v>4.5</v>
      </c>
      <c r="Z376" s="24">
        <v>4.5199999999999996</v>
      </c>
      <c r="AF376" s="24" t="s">
        <v>274</v>
      </c>
    </row>
    <row r="377" spans="1:32" x14ac:dyDescent="0.2">
      <c r="A377" s="24" t="s">
        <v>32</v>
      </c>
      <c r="B377" s="24">
        <v>2019</v>
      </c>
      <c r="C377" s="24" t="s">
        <v>261</v>
      </c>
      <c r="D377" s="24" t="s">
        <v>265</v>
      </c>
      <c r="E377" s="24" t="s">
        <v>265</v>
      </c>
      <c r="F377" s="24" t="s">
        <v>266</v>
      </c>
      <c r="G377" s="35"/>
      <c r="H377" s="25">
        <f>G377/3.839375</f>
        <v>0</v>
      </c>
      <c r="I377" s="26">
        <v>3.3000000000000003</v>
      </c>
      <c r="Z377" s="24">
        <v>3.35</v>
      </c>
      <c r="AF377" s="24" t="s">
        <v>263</v>
      </c>
    </row>
    <row r="378" spans="1:32" x14ac:dyDescent="0.2">
      <c r="A378" s="24" t="s">
        <v>32</v>
      </c>
      <c r="B378" s="24">
        <v>2020</v>
      </c>
      <c r="C378" s="24" t="s">
        <v>261</v>
      </c>
      <c r="D378" s="24" t="s">
        <v>265</v>
      </c>
      <c r="E378" s="24" t="s">
        <v>265</v>
      </c>
      <c r="F378" s="24" t="s">
        <v>266</v>
      </c>
      <c r="G378" s="35"/>
      <c r="H378" s="25">
        <f>G378/3.89974166666667</f>
        <v>0</v>
      </c>
      <c r="I378" s="26">
        <v>5.7</v>
      </c>
      <c r="Z378" s="24">
        <v>5.66</v>
      </c>
      <c r="AF378" s="24" t="s">
        <v>263</v>
      </c>
    </row>
    <row r="379" spans="1:32" x14ac:dyDescent="0.2">
      <c r="A379" s="24" t="s">
        <v>32</v>
      </c>
      <c r="B379" s="24">
        <v>2021</v>
      </c>
      <c r="C379" s="24" t="s">
        <v>261</v>
      </c>
      <c r="D379" s="24" t="s">
        <v>265</v>
      </c>
      <c r="E379" s="24" t="s">
        <v>265</v>
      </c>
      <c r="F379" s="24" t="s">
        <v>266</v>
      </c>
      <c r="G379" s="35"/>
      <c r="H379" s="25">
        <f>G379/3.86191666666667</f>
        <v>0</v>
      </c>
      <c r="I379" s="26">
        <v>7.3</v>
      </c>
      <c r="Z379" s="24">
        <v>7.37</v>
      </c>
      <c r="AF379" s="24" t="s">
        <v>263</v>
      </c>
    </row>
    <row r="380" spans="1:32" x14ac:dyDescent="0.2">
      <c r="A380" s="24" t="s">
        <v>32</v>
      </c>
      <c r="B380" s="24">
        <v>2022</v>
      </c>
      <c r="C380" s="24" t="s">
        <v>261</v>
      </c>
      <c r="D380" s="24" t="s">
        <v>265</v>
      </c>
      <c r="E380" s="24" t="s">
        <v>265</v>
      </c>
      <c r="F380" s="24" t="s">
        <v>266</v>
      </c>
      <c r="G380" s="35"/>
      <c r="H380" s="25">
        <f>G380/4.45775833333333</f>
        <v>0</v>
      </c>
      <c r="I380" s="26">
        <v>10.6</v>
      </c>
      <c r="Z380" s="24">
        <v>10.65</v>
      </c>
      <c r="AF380" s="24" t="s">
        <v>263</v>
      </c>
    </row>
    <row r="381" spans="1:32" x14ac:dyDescent="0.2">
      <c r="A381" s="24" t="s">
        <v>32</v>
      </c>
      <c r="B381" s="24">
        <v>2023</v>
      </c>
      <c r="C381" s="24" t="s">
        <v>261</v>
      </c>
      <c r="D381" s="24" t="s">
        <v>265</v>
      </c>
      <c r="E381" s="24" t="s">
        <v>265</v>
      </c>
      <c r="F381" s="24" t="s">
        <v>266</v>
      </c>
      <c r="G381" s="35"/>
      <c r="H381" s="25">
        <f>G381/4.20366666666667</f>
        <v>0</v>
      </c>
      <c r="I381" s="26">
        <v>16.400000000000002</v>
      </c>
      <c r="Z381" s="24">
        <v>16.399999999999999</v>
      </c>
      <c r="AF381" s="24" t="s">
        <v>263</v>
      </c>
    </row>
    <row r="382" spans="1:32" x14ac:dyDescent="0.2">
      <c r="A382" s="24" t="s">
        <v>32</v>
      </c>
      <c r="B382" s="24">
        <v>2019</v>
      </c>
      <c r="C382" s="24" t="s">
        <v>261</v>
      </c>
      <c r="D382" s="24" t="s">
        <v>383</v>
      </c>
      <c r="E382" s="24" t="s">
        <v>243</v>
      </c>
      <c r="F382" s="24" t="s">
        <v>262</v>
      </c>
      <c r="G382" s="35"/>
      <c r="H382" s="25">
        <f>G382/3.839375</f>
        <v>0</v>
      </c>
      <c r="I382" s="26">
        <v>95.3</v>
      </c>
      <c r="Z382" s="24">
        <v>95.32</v>
      </c>
      <c r="AF382" s="24" t="s">
        <v>263</v>
      </c>
    </row>
    <row r="383" spans="1:32" x14ac:dyDescent="0.2">
      <c r="A383" s="24" t="s">
        <v>32</v>
      </c>
      <c r="B383" s="24">
        <v>2020</v>
      </c>
      <c r="C383" s="24" t="s">
        <v>261</v>
      </c>
      <c r="D383" s="24" t="s">
        <v>383</v>
      </c>
      <c r="E383" s="24" t="s">
        <v>243</v>
      </c>
      <c r="F383" s="24" t="s">
        <v>262</v>
      </c>
      <c r="G383" s="35"/>
      <c r="H383" s="25">
        <f>G383/3.89974166666667</f>
        <v>0</v>
      </c>
      <c r="I383" s="26">
        <v>93.600000000000009</v>
      </c>
      <c r="Z383" s="24">
        <v>93.67</v>
      </c>
      <c r="AF383" s="24" t="s">
        <v>263</v>
      </c>
    </row>
    <row r="384" spans="1:32" x14ac:dyDescent="0.2">
      <c r="A384" s="24" t="s">
        <v>32</v>
      </c>
      <c r="B384" s="24">
        <v>2021</v>
      </c>
      <c r="C384" s="24" t="s">
        <v>261</v>
      </c>
      <c r="D384" s="24" t="s">
        <v>383</v>
      </c>
      <c r="E384" s="24" t="s">
        <v>243</v>
      </c>
      <c r="F384" s="24" t="s">
        <v>262</v>
      </c>
      <c r="G384" s="35"/>
      <c r="H384" s="25">
        <f>G384/3.86191666666667</f>
        <v>0</v>
      </c>
      <c r="I384" s="26">
        <v>92</v>
      </c>
      <c r="Z384" s="24">
        <v>92.04</v>
      </c>
      <c r="AF384" s="24" t="s">
        <v>263</v>
      </c>
    </row>
    <row r="385" spans="1:32" x14ac:dyDescent="0.2">
      <c r="A385" s="24" t="s">
        <v>32</v>
      </c>
      <c r="B385" s="24">
        <v>2022</v>
      </c>
      <c r="C385" s="24" t="s">
        <v>261</v>
      </c>
      <c r="D385" s="24" t="s">
        <v>383</v>
      </c>
      <c r="E385" s="24" t="s">
        <v>243</v>
      </c>
      <c r="F385" s="24" t="s">
        <v>262</v>
      </c>
      <c r="G385" s="35"/>
      <c r="H385" s="25">
        <f>G385/4.45775833333333</f>
        <v>0</v>
      </c>
      <c r="I385" s="26">
        <v>89.1</v>
      </c>
      <c r="Z385" s="24">
        <v>89.1</v>
      </c>
      <c r="AF385" s="24" t="s">
        <v>263</v>
      </c>
    </row>
    <row r="386" spans="1:32" x14ac:dyDescent="0.2">
      <c r="A386" s="24" t="s">
        <v>32</v>
      </c>
      <c r="B386" s="24">
        <v>2023</v>
      </c>
      <c r="C386" s="24" t="s">
        <v>261</v>
      </c>
      <c r="D386" s="24" t="s">
        <v>383</v>
      </c>
      <c r="E386" s="24" t="s">
        <v>243</v>
      </c>
      <c r="F386" s="24" t="s">
        <v>262</v>
      </c>
      <c r="G386" s="35"/>
      <c r="H386" s="25">
        <f>G386/4.20366666666667</f>
        <v>0</v>
      </c>
      <c r="I386" s="26">
        <v>83.399999999999991</v>
      </c>
      <c r="Z386" s="24">
        <v>83.47</v>
      </c>
      <c r="AF386" s="24" t="s">
        <v>263</v>
      </c>
    </row>
    <row r="387" spans="1:32" x14ac:dyDescent="0.2">
      <c r="A387" s="24" t="s">
        <v>32</v>
      </c>
      <c r="B387" s="24">
        <v>2019</v>
      </c>
      <c r="C387" s="24" t="s">
        <v>57</v>
      </c>
      <c r="D387" s="24" t="s">
        <v>419</v>
      </c>
      <c r="E387" s="24" t="s">
        <v>449</v>
      </c>
      <c r="F387" s="24" t="s">
        <v>58</v>
      </c>
      <c r="G387" s="34">
        <v>2157.3000000000002</v>
      </c>
      <c r="H387" s="25">
        <f>G387/3.839375</f>
        <v>561.88832817841455</v>
      </c>
      <c r="I387" s="35">
        <v>27</v>
      </c>
      <c r="AF387" s="24" t="s">
        <v>59</v>
      </c>
    </row>
    <row r="388" spans="1:32" x14ac:dyDescent="0.2">
      <c r="A388" s="24" t="s">
        <v>32</v>
      </c>
      <c r="B388" s="24">
        <v>2020</v>
      </c>
      <c r="C388" s="24" t="s">
        <v>57</v>
      </c>
      <c r="D388" s="24" t="s">
        <v>419</v>
      </c>
      <c r="E388" s="24" t="s">
        <v>449</v>
      </c>
      <c r="F388" s="24" t="s">
        <v>58</v>
      </c>
      <c r="G388" s="34">
        <v>2333.6999999999998</v>
      </c>
      <c r="H388" s="25">
        <f>G388/3.89974166666667</f>
        <v>598.42425459806043</v>
      </c>
      <c r="I388" s="35">
        <v>26.5</v>
      </c>
      <c r="AF388" s="24" t="s">
        <v>59</v>
      </c>
    </row>
    <row r="389" spans="1:32" x14ac:dyDescent="0.2">
      <c r="A389" s="24" t="s">
        <v>32</v>
      </c>
      <c r="B389" s="24">
        <v>2021</v>
      </c>
      <c r="C389" s="24" t="s">
        <v>57</v>
      </c>
      <c r="D389" s="24" t="s">
        <v>419</v>
      </c>
      <c r="E389" s="24" t="s">
        <v>449</v>
      </c>
      <c r="F389" s="24" t="s">
        <v>58</v>
      </c>
      <c r="G389" s="34">
        <v>2179.4</v>
      </c>
      <c r="H389" s="25">
        <f>G389/3.86191666666667</f>
        <v>564.33118270288878</v>
      </c>
      <c r="I389" s="35">
        <v>25.7</v>
      </c>
      <c r="AF389" s="24" t="s">
        <v>59</v>
      </c>
    </row>
    <row r="390" spans="1:32" x14ac:dyDescent="0.2">
      <c r="A390" s="24" t="s">
        <v>32</v>
      </c>
      <c r="B390" s="24">
        <v>2022</v>
      </c>
      <c r="C390" s="24" t="s">
        <v>57</v>
      </c>
      <c r="D390" s="24" t="s">
        <v>419</v>
      </c>
      <c r="E390" s="24" t="s">
        <v>449</v>
      </c>
      <c r="F390" s="24" t="s">
        <v>58</v>
      </c>
      <c r="G390" s="34">
        <v>2284.6</v>
      </c>
      <c r="H390" s="25">
        <f>G390/4.45775833333333</f>
        <v>512.49974295750326</v>
      </c>
      <c r="I390" s="35">
        <v>26.2</v>
      </c>
      <c r="AF390" s="24" t="s">
        <v>61</v>
      </c>
    </row>
    <row r="391" spans="1:32" x14ac:dyDescent="0.2">
      <c r="A391" s="24" t="s">
        <v>32</v>
      </c>
      <c r="B391" s="24">
        <v>2023</v>
      </c>
      <c r="C391" s="24" t="s">
        <v>57</v>
      </c>
      <c r="D391" s="24" t="s">
        <v>419</v>
      </c>
      <c r="E391" s="24" t="s">
        <v>449</v>
      </c>
      <c r="F391" s="24" t="s">
        <v>58</v>
      </c>
      <c r="G391" s="34">
        <v>2323.1999999999998</v>
      </c>
      <c r="H391" s="25">
        <f>G391/4.20366666666667</f>
        <v>552.66037586234188</v>
      </c>
      <c r="I391" s="35">
        <v>25.9</v>
      </c>
      <c r="AF391" s="24" t="s">
        <v>61</v>
      </c>
    </row>
    <row r="392" spans="1:32" x14ac:dyDescent="0.2">
      <c r="A392" s="24" t="s">
        <v>32</v>
      </c>
      <c r="B392" s="24">
        <v>2019</v>
      </c>
      <c r="C392" s="24" t="s">
        <v>57</v>
      </c>
      <c r="D392" s="24" t="s">
        <v>60</v>
      </c>
      <c r="E392" s="24" t="s">
        <v>60</v>
      </c>
      <c r="F392" s="24" t="s">
        <v>60</v>
      </c>
      <c r="G392" s="34">
        <v>1957.5</v>
      </c>
      <c r="H392" s="25">
        <f>G392/3.839375</f>
        <v>509.84860817190298</v>
      </c>
      <c r="I392" s="35">
        <v>24.5</v>
      </c>
      <c r="AF392" s="24" t="s">
        <v>59</v>
      </c>
    </row>
    <row r="393" spans="1:32" x14ac:dyDescent="0.2">
      <c r="A393" s="24" t="s">
        <v>32</v>
      </c>
      <c r="B393" s="24">
        <v>2020</v>
      </c>
      <c r="C393" s="24" t="s">
        <v>57</v>
      </c>
      <c r="D393" s="24" t="s">
        <v>60</v>
      </c>
      <c r="E393" s="24" t="s">
        <v>60</v>
      </c>
      <c r="F393" s="24" t="s">
        <v>60</v>
      </c>
      <c r="G393" s="34">
        <v>1989.2</v>
      </c>
      <c r="H393" s="25">
        <f>G393/3.89974166666667</f>
        <v>510.08506973752492</v>
      </c>
      <c r="I393" s="35">
        <v>23.6</v>
      </c>
      <c r="AF393" s="24" t="s">
        <v>59</v>
      </c>
    </row>
    <row r="394" spans="1:32" x14ac:dyDescent="0.2">
      <c r="A394" s="24" t="s">
        <v>32</v>
      </c>
      <c r="B394" s="24">
        <v>2021</v>
      </c>
      <c r="C394" s="24" t="s">
        <v>57</v>
      </c>
      <c r="D394" s="24" t="s">
        <v>60</v>
      </c>
      <c r="E394" s="24" t="s">
        <v>60</v>
      </c>
      <c r="F394" s="24" t="s">
        <v>60</v>
      </c>
      <c r="G394" s="34">
        <v>2026.7</v>
      </c>
      <c r="H394" s="25">
        <f>G394/3.86191666666667</f>
        <v>524.79123060656366</v>
      </c>
      <c r="I394" s="35">
        <v>23.9</v>
      </c>
      <c r="AF394" s="24" t="s">
        <v>59</v>
      </c>
    </row>
    <row r="395" spans="1:32" x14ac:dyDescent="0.2">
      <c r="A395" s="24" t="s">
        <v>32</v>
      </c>
      <c r="B395" s="24">
        <v>2022</v>
      </c>
      <c r="C395" s="24" t="s">
        <v>57</v>
      </c>
      <c r="D395" s="24" t="s">
        <v>60</v>
      </c>
      <c r="E395" s="24" t="s">
        <v>60</v>
      </c>
      <c r="F395" s="24" t="s">
        <v>60</v>
      </c>
      <c r="G395" s="34">
        <v>2014.3</v>
      </c>
      <c r="H395" s="25">
        <f>G395/4.45775833333333</f>
        <v>451.86388524875207</v>
      </c>
      <c r="I395" s="35">
        <v>23.1</v>
      </c>
      <c r="AF395" s="24" t="s">
        <v>61</v>
      </c>
    </row>
    <row r="396" spans="1:32" x14ac:dyDescent="0.2">
      <c r="A396" s="24" t="s">
        <v>32</v>
      </c>
      <c r="B396" s="24">
        <v>2023</v>
      </c>
      <c r="C396" s="24" t="s">
        <v>57</v>
      </c>
      <c r="D396" s="24" t="s">
        <v>60</v>
      </c>
      <c r="E396" s="24" t="s">
        <v>60</v>
      </c>
      <c r="F396" s="24" t="s">
        <v>60</v>
      </c>
      <c r="G396" s="34">
        <v>1973.4</v>
      </c>
      <c r="H396" s="25">
        <f>G396/4.20366666666667</f>
        <v>469.44730790579615</v>
      </c>
      <c r="I396" s="35">
        <v>22</v>
      </c>
      <c r="AF396" s="24" t="s">
        <v>61</v>
      </c>
    </row>
    <row r="397" spans="1:32" x14ac:dyDescent="0.2">
      <c r="A397" s="24" t="s">
        <v>32</v>
      </c>
      <c r="B397" s="24">
        <v>2019</v>
      </c>
      <c r="C397" s="24" t="s">
        <v>57</v>
      </c>
      <c r="D397" s="24" t="s">
        <v>397</v>
      </c>
      <c r="E397" s="24" t="s">
        <v>397</v>
      </c>
      <c r="F397" s="24" t="s">
        <v>52</v>
      </c>
      <c r="G397" s="26">
        <v>191.8</v>
      </c>
      <c r="H397" s="25">
        <f>G397/3.839375</f>
        <v>49.956047533778289</v>
      </c>
      <c r="I397" s="35">
        <v>2.4</v>
      </c>
      <c r="AF397" s="24" t="s">
        <v>59</v>
      </c>
    </row>
    <row r="398" spans="1:32" x14ac:dyDescent="0.2">
      <c r="A398" s="24" t="s">
        <v>32</v>
      </c>
      <c r="B398" s="24">
        <v>2020</v>
      </c>
      <c r="C398" s="24" t="s">
        <v>57</v>
      </c>
      <c r="D398" s="24" t="s">
        <v>397</v>
      </c>
      <c r="E398" s="24" t="s">
        <v>397</v>
      </c>
      <c r="F398" s="24" t="s">
        <v>52</v>
      </c>
      <c r="G398" s="26">
        <v>193.9</v>
      </c>
      <c r="H398" s="25">
        <f>G398/3.89974166666667</f>
        <v>49.721242219035837</v>
      </c>
      <c r="I398" s="35">
        <v>2.2999999999999998</v>
      </c>
      <c r="AF398" s="24" t="s">
        <v>59</v>
      </c>
    </row>
    <row r="399" spans="1:32" x14ac:dyDescent="0.2">
      <c r="A399" s="24" t="s">
        <v>32</v>
      </c>
      <c r="B399" s="24">
        <v>2021</v>
      </c>
      <c r="C399" s="24" t="s">
        <v>57</v>
      </c>
      <c r="D399" s="24" t="s">
        <v>397</v>
      </c>
      <c r="E399" s="24" t="s">
        <v>397</v>
      </c>
      <c r="F399" s="24" t="s">
        <v>52</v>
      </c>
      <c r="G399" s="26">
        <v>186.6</v>
      </c>
      <c r="H399" s="25">
        <f>G399/3.86191666666667</f>
        <v>48.317976824978913</v>
      </c>
      <c r="I399" s="35">
        <v>2.2000000000000002</v>
      </c>
      <c r="AF399" s="24" t="s">
        <v>59</v>
      </c>
    </row>
    <row r="400" spans="1:32" x14ac:dyDescent="0.2">
      <c r="A400" s="24" t="s">
        <v>32</v>
      </c>
      <c r="B400" s="24">
        <v>2022</v>
      </c>
      <c r="C400" s="24" t="s">
        <v>57</v>
      </c>
      <c r="D400" s="24" t="s">
        <v>397</v>
      </c>
      <c r="E400" s="24" t="s">
        <v>397</v>
      </c>
      <c r="F400" s="24" t="s">
        <v>52</v>
      </c>
      <c r="G400" s="26">
        <v>183.1</v>
      </c>
      <c r="H400" s="25">
        <f>G400/4.45775833333333</f>
        <v>41.074456331751229</v>
      </c>
      <c r="I400" s="35">
        <v>2.1</v>
      </c>
      <c r="AF400" s="24" t="s">
        <v>61</v>
      </c>
    </row>
    <row r="401" spans="1:32" x14ac:dyDescent="0.2">
      <c r="A401" s="24" t="s">
        <v>32</v>
      </c>
      <c r="B401" s="24">
        <v>2023</v>
      </c>
      <c r="C401" s="24" t="s">
        <v>57</v>
      </c>
      <c r="D401" s="24" t="s">
        <v>397</v>
      </c>
      <c r="E401" s="24" t="s">
        <v>397</v>
      </c>
      <c r="F401" s="24" t="s">
        <v>52</v>
      </c>
      <c r="G401" s="26">
        <v>179.4</v>
      </c>
      <c r="H401" s="25">
        <f>G401/4.20366666666667</f>
        <v>42.677027991436013</v>
      </c>
      <c r="I401" s="35">
        <v>2</v>
      </c>
      <c r="AF401" s="24" t="s">
        <v>61</v>
      </c>
    </row>
    <row r="402" spans="1:32" x14ac:dyDescent="0.2">
      <c r="A402" s="24" t="s">
        <v>32</v>
      </c>
      <c r="B402" s="24">
        <v>2019</v>
      </c>
      <c r="C402" s="24" t="s">
        <v>57</v>
      </c>
      <c r="D402" s="24" t="s">
        <v>398</v>
      </c>
      <c r="E402" s="24" t="s">
        <v>452</v>
      </c>
      <c r="F402" s="24" t="s">
        <v>38</v>
      </c>
      <c r="G402" s="26">
        <v>503.4</v>
      </c>
      <c r="H402" s="25">
        <f>G402/3.839375</f>
        <v>131.11509034673611</v>
      </c>
      <c r="I402" s="35">
        <v>6.3</v>
      </c>
      <c r="AF402" s="24" t="s">
        <v>59</v>
      </c>
    </row>
    <row r="403" spans="1:32" x14ac:dyDescent="0.2">
      <c r="A403" s="24" t="s">
        <v>32</v>
      </c>
      <c r="B403" s="24">
        <v>2020</v>
      </c>
      <c r="C403" s="24" t="s">
        <v>57</v>
      </c>
      <c r="D403" s="24" t="s">
        <v>40</v>
      </c>
      <c r="E403" s="24" t="s">
        <v>452</v>
      </c>
      <c r="F403" s="24" t="s">
        <v>38</v>
      </c>
      <c r="G403" s="26">
        <v>505.7</v>
      </c>
      <c r="H403" s="25">
        <f>G403/3.89974166666667</f>
        <v>129.67525626697483</v>
      </c>
      <c r="I403" s="35">
        <v>6</v>
      </c>
      <c r="AF403" s="24" t="s">
        <v>59</v>
      </c>
    </row>
    <row r="404" spans="1:32" x14ac:dyDescent="0.2">
      <c r="A404" s="24" t="s">
        <v>32</v>
      </c>
      <c r="B404" s="24">
        <v>2021</v>
      </c>
      <c r="C404" s="24" t="s">
        <v>57</v>
      </c>
      <c r="D404" s="24" t="s">
        <v>40</v>
      </c>
      <c r="E404" s="24" t="s">
        <v>452</v>
      </c>
      <c r="F404" s="24" t="s">
        <v>38</v>
      </c>
      <c r="G404" s="26">
        <v>432.5</v>
      </c>
      <c r="H404" s="25">
        <f>G404/3.86191666666667</f>
        <v>111.99102345553796</v>
      </c>
      <c r="I404" s="35">
        <v>5.0999999999999996</v>
      </c>
      <c r="AF404" s="24" t="s">
        <v>59</v>
      </c>
    </row>
    <row r="405" spans="1:32" x14ac:dyDescent="0.2">
      <c r="A405" s="24" t="s">
        <v>32</v>
      </c>
      <c r="B405" s="24">
        <v>2022</v>
      </c>
      <c r="C405" s="24" t="s">
        <v>57</v>
      </c>
      <c r="D405" s="24" t="s">
        <v>40</v>
      </c>
      <c r="E405" s="24" t="s">
        <v>452</v>
      </c>
      <c r="F405" s="24" t="s">
        <v>38</v>
      </c>
      <c r="G405" s="26">
        <v>392.4</v>
      </c>
      <c r="H405" s="25">
        <f>G405/4.45775833333333</f>
        <v>88.026306196500173</v>
      </c>
      <c r="I405" s="35">
        <v>4.5</v>
      </c>
      <c r="AF405" s="24" t="s">
        <v>61</v>
      </c>
    </row>
    <row r="406" spans="1:32" x14ac:dyDescent="0.2">
      <c r="A406" s="24" t="s">
        <v>32</v>
      </c>
      <c r="B406" s="24">
        <v>2023</v>
      </c>
      <c r="C406" s="24" t="s">
        <v>57</v>
      </c>
      <c r="D406" s="24" t="s">
        <v>40</v>
      </c>
      <c r="E406" s="24" t="s">
        <v>452</v>
      </c>
      <c r="F406" s="24" t="s">
        <v>38</v>
      </c>
      <c r="G406" s="26">
        <v>376.7</v>
      </c>
      <c r="H406" s="25">
        <f>G406/4.20366666666667</f>
        <v>89.612243279676392</v>
      </c>
      <c r="I406" s="35">
        <v>4.2</v>
      </c>
      <c r="AF406" s="24" t="s">
        <v>61</v>
      </c>
    </row>
    <row r="407" spans="1:32" x14ac:dyDescent="0.2">
      <c r="A407" s="24" t="s">
        <v>32</v>
      </c>
      <c r="B407" s="24">
        <v>2019</v>
      </c>
      <c r="C407" s="24" t="s">
        <v>57</v>
      </c>
      <c r="D407" s="24" t="s">
        <v>60</v>
      </c>
      <c r="E407" s="24" t="s">
        <v>37</v>
      </c>
      <c r="F407" s="24" t="s">
        <v>37</v>
      </c>
      <c r="G407" s="26">
        <v>119.8</v>
      </c>
      <c r="H407" s="25">
        <f>G407/3.839375</f>
        <v>31.202995279179554</v>
      </c>
      <c r="I407" s="35">
        <v>1.5</v>
      </c>
      <c r="AF407" s="24" t="s">
        <v>59</v>
      </c>
    </row>
    <row r="408" spans="1:32" x14ac:dyDescent="0.2">
      <c r="A408" s="24" t="s">
        <v>32</v>
      </c>
      <c r="B408" s="24">
        <v>2020</v>
      </c>
      <c r="C408" s="24" t="s">
        <v>57</v>
      </c>
      <c r="D408" s="24" t="s">
        <v>60</v>
      </c>
      <c r="E408" s="24" t="s">
        <v>37</v>
      </c>
      <c r="F408" s="24" t="s">
        <v>37</v>
      </c>
      <c r="G408" s="26">
        <v>168.6</v>
      </c>
      <c r="H408" s="25">
        <f>G408/3.89974166666667</f>
        <v>43.233632997057462</v>
      </c>
      <c r="I408" s="35">
        <v>2</v>
      </c>
      <c r="AF408" s="24" t="s">
        <v>59</v>
      </c>
    </row>
    <row r="409" spans="1:32" x14ac:dyDescent="0.2">
      <c r="A409" s="24" t="s">
        <v>32</v>
      </c>
      <c r="B409" s="24">
        <v>2021</v>
      </c>
      <c r="C409" s="24" t="s">
        <v>57</v>
      </c>
      <c r="D409" s="24" t="s">
        <v>60</v>
      </c>
      <c r="E409" s="24" t="s">
        <v>37</v>
      </c>
      <c r="F409" s="24" t="s">
        <v>37</v>
      </c>
      <c r="G409" s="26">
        <v>195</v>
      </c>
      <c r="H409" s="25">
        <f>G409/3.86191666666667</f>
        <v>50.493062598450635</v>
      </c>
      <c r="I409" s="35">
        <v>2.2999999999999998</v>
      </c>
      <c r="AF409" s="24" t="s">
        <v>59</v>
      </c>
    </row>
    <row r="410" spans="1:32" x14ac:dyDescent="0.2">
      <c r="A410" s="24" t="s">
        <v>32</v>
      </c>
      <c r="B410" s="24">
        <v>2022</v>
      </c>
      <c r="C410" s="24" t="s">
        <v>57</v>
      </c>
      <c r="D410" s="24" t="s">
        <v>60</v>
      </c>
      <c r="E410" s="24" t="s">
        <v>37</v>
      </c>
      <c r="F410" s="24" t="s">
        <v>37</v>
      </c>
      <c r="G410" s="26">
        <v>218</v>
      </c>
      <c r="H410" s="25">
        <f>G410/4.45775833333333</f>
        <v>48.903503442500096</v>
      </c>
      <c r="I410" s="35">
        <v>2.5</v>
      </c>
      <c r="AF410" s="24" t="s">
        <v>61</v>
      </c>
    </row>
    <row r="411" spans="1:32" x14ac:dyDescent="0.2">
      <c r="A411" s="24" t="s">
        <v>32</v>
      </c>
      <c r="B411" s="24">
        <v>2023</v>
      </c>
      <c r="C411" s="24" t="s">
        <v>57</v>
      </c>
      <c r="D411" s="24" t="s">
        <v>60</v>
      </c>
      <c r="E411" s="24" t="s">
        <v>37</v>
      </c>
      <c r="F411" s="24" t="s">
        <v>37</v>
      </c>
      <c r="G411" s="26">
        <v>242.2</v>
      </c>
      <c r="H411" s="25">
        <f>G411/4.20366666666667</f>
        <v>57.616366664023417</v>
      </c>
      <c r="I411" s="35">
        <v>2.7</v>
      </c>
      <c r="AF411" s="24" t="s">
        <v>61</v>
      </c>
    </row>
    <row r="412" spans="1:32" x14ac:dyDescent="0.2">
      <c r="A412" s="24" t="s">
        <v>32</v>
      </c>
      <c r="B412" s="24">
        <v>2019</v>
      </c>
      <c r="C412" s="24" t="s">
        <v>57</v>
      </c>
      <c r="D412" s="24" t="s">
        <v>34</v>
      </c>
      <c r="E412" s="24" t="s">
        <v>473</v>
      </c>
      <c r="F412" s="24" t="s">
        <v>34</v>
      </c>
      <c r="G412" s="26">
        <v>383.5</v>
      </c>
      <c r="H412" s="25">
        <f>G412/3.839375</f>
        <v>99.886049161647406</v>
      </c>
      <c r="I412" s="35">
        <v>4.8</v>
      </c>
      <c r="AF412" s="24" t="s">
        <v>59</v>
      </c>
    </row>
    <row r="413" spans="1:32" x14ac:dyDescent="0.2">
      <c r="A413" s="24" t="s">
        <v>32</v>
      </c>
      <c r="B413" s="24">
        <v>2020</v>
      </c>
      <c r="C413" s="24" t="s">
        <v>57</v>
      </c>
      <c r="D413" s="24" t="s">
        <v>34</v>
      </c>
      <c r="E413" s="24" t="s">
        <v>473</v>
      </c>
      <c r="F413" s="24" t="s">
        <v>34</v>
      </c>
      <c r="G413" s="26">
        <v>446.7</v>
      </c>
      <c r="H413" s="25">
        <f>G413/3.89974166666667</f>
        <v>114.54604899042448</v>
      </c>
      <c r="I413" s="35">
        <v>5.3</v>
      </c>
      <c r="AF413" s="24" t="s">
        <v>59</v>
      </c>
    </row>
    <row r="414" spans="1:32" x14ac:dyDescent="0.2">
      <c r="A414" s="24" t="s">
        <v>32</v>
      </c>
      <c r="B414" s="24">
        <v>2021</v>
      </c>
      <c r="C414" s="24" t="s">
        <v>57</v>
      </c>
      <c r="D414" s="24" t="s">
        <v>34</v>
      </c>
      <c r="E414" s="24" t="s">
        <v>473</v>
      </c>
      <c r="F414" s="24" t="s">
        <v>34</v>
      </c>
      <c r="G414" s="26">
        <v>491.8</v>
      </c>
      <c r="H414" s="25">
        <f>G414/3.86191666666667</f>
        <v>127.34609326111807</v>
      </c>
      <c r="I414" s="35">
        <v>5.8</v>
      </c>
      <c r="AF414" s="24" t="s">
        <v>59</v>
      </c>
    </row>
    <row r="415" spans="1:32" x14ac:dyDescent="0.2">
      <c r="A415" s="24" t="s">
        <v>32</v>
      </c>
      <c r="B415" s="24">
        <v>2022</v>
      </c>
      <c r="C415" s="24" t="s">
        <v>57</v>
      </c>
      <c r="D415" s="24" t="s">
        <v>34</v>
      </c>
      <c r="E415" s="24" t="s">
        <v>473</v>
      </c>
      <c r="F415" s="24" t="s">
        <v>34</v>
      </c>
      <c r="G415" s="26">
        <v>505.8</v>
      </c>
      <c r="H415" s="25">
        <f>G415/4.45775833333333</f>
        <v>113.46510110649794</v>
      </c>
      <c r="I415" s="35">
        <v>5.8</v>
      </c>
      <c r="AF415" s="24" t="s">
        <v>61</v>
      </c>
    </row>
    <row r="416" spans="1:32" x14ac:dyDescent="0.2">
      <c r="A416" s="24" t="s">
        <v>32</v>
      </c>
      <c r="B416" s="24">
        <v>2023</v>
      </c>
      <c r="C416" s="24" t="s">
        <v>57</v>
      </c>
      <c r="D416" s="24" t="s">
        <v>34</v>
      </c>
      <c r="E416" s="24" t="s">
        <v>473</v>
      </c>
      <c r="F416" s="24" t="s">
        <v>34</v>
      </c>
      <c r="G416" s="26">
        <v>529.20000000000005</v>
      </c>
      <c r="H416" s="25">
        <f>G416/4.20366666666667</f>
        <v>125.89009594798182</v>
      </c>
      <c r="I416" s="35">
        <v>5.9</v>
      </c>
      <c r="AF416" s="24" t="s">
        <v>61</v>
      </c>
    </row>
    <row r="417" spans="1:32" x14ac:dyDescent="0.2">
      <c r="A417" s="24" t="s">
        <v>32</v>
      </c>
      <c r="B417" s="24">
        <v>2023</v>
      </c>
      <c r="C417" s="24" t="s">
        <v>57</v>
      </c>
      <c r="D417" s="24" t="s">
        <v>396</v>
      </c>
      <c r="E417" s="24" t="s">
        <v>36</v>
      </c>
      <c r="F417" s="24" t="s">
        <v>505</v>
      </c>
      <c r="G417" s="34">
        <v>1471.1</v>
      </c>
      <c r="H417" s="25">
        <f>G417/4.20366666666667</f>
        <v>349.95638728094485</v>
      </c>
      <c r="I417" s="35">
        <v>16.399999999999999</v>
      </c>
      <c r="AF417" s="24" t="s">
        <v>61</v>
      </c>
    </row>
    <row r="418" spans="1:32" x14ac:dyDescent="0.2">
      <c r="A418" s="24" t="s">
        <v>32</v>
      </c>
      <c r="B418" s="24">
        <v>2019</v>
      </c>
      <c r="C418" s="24" t="s">
        <v>57</v>
      </c>
      <c r="D418" s="24" t="s">
        <v>418</v>
      </c>
      <c r="E418" s="24" t="s">
        <v>418</v>
      </c>
      <c r="F418" s="24" t="s">
        <v>53</v>
      </c>
      <c r="G418" s="26">
        <v>103.9</v>
      </c>
      <c r="H418" s="25">
        <f>G418/3.839375</f>
        <v>27.061696239622336</v>
      </c>
      <c r="I418" s="35">
        <v>1.3</v>
      </c>
      <c r="AF418" s="24" t="s">
        <v>59</v>
      </c>
    </row>
    <row r="419" spans="1:32" x14ac:dyDescent="0.2">
      <c r="A419" s="24" t="s">
        <v>32</v>
      </c>
      <c r="B419" s="24">
        <v>2020</v>
      </c>
      <c r="C419" s="24" t="s">
        <v>57</v>
      </c>
      <c r="D419" s="24" t="s">
        <v>418</v>
      </c>
      <c r="E419" s="24" t="s">
        <v>418</v>
      </c>
      <c r="F419" s="24" t="s">
        <v>53</v>
      </c>
      <c r="G419" s="26">
        <v>118</v>
      </c>
      <c r="H419" s="25">
        <f>G419/3.89974166666667</f>
        <v>30.258414553100714</v>
      </c>
      <c r="I419" s="35">
        <v>1.4</v>
      </c>
      <c r="AF419" s="24" t="s">
        <v>59</v>
      </c>
    </row>
    <row r="420" spans="1:32" x14ac:dyDescent="0.2">
      <c r="A420" s="24" t="s">
        <v>32</v>
      </c>
      <c r="B420" s="24">
        <v>2021</v>
      </c>
      <c r="C420" s="24" t="s">
        <v>57</v>
      </c>
      <c r="D420" s="24" t="s">
        <v>418</v>
      </c>
      <c r="E420" s="24" t="s">
        <v>418</v>
      </c>
      <c r="F420" s="24" t="s">
        <v>53</v>
      </c>
      <c r="G420" s="26">
        <v>127.2</v>
      </c>
      <c r="H420" s="25">
        <f>G420/3.86191666666667</f>
        <v>32.937013141143183</v>
      </c>
      <c r="I420" s="35">
        <v>1.5</v>
      </c>
      <c r="AF420" s="24" t="s">
        <v>59</v>
      </c>
    </row>
    <row r="421" spans="1:32" x14ac:dyDescent="0.2">
      <c r="A421" s="24" t="s">
        <v>32</v>
      </c>
      <c r="B421" s="24">
        <v>2022</v>
      </c>
      <c r="C421" s="24" t="s">
        <v>57</v>
      </c>
      <c r="D421" s="24" t="s">
        <v>418</v>
      </c>
      <c r="E421" s="24" t="s">
        <v>418</v>
      </c>
      <c r="F421" s="24" t="s">
        <v>53</v>
      </c>
      <c r="G421" s="26">
        <v>130.80000000000001</v>
      </c>
      <c r="H421" s="25">
        <f>G421/4.45775833333333</f>
        <v>29.342102065500061</v>
      </c>
      <c r="I421" s="35">
        <v>1.5</v>
      </c>
      <c r="AF421" s="24" t="s">
        <v>61</v>
      </c>
    </row>
    <row r="422" spans="1:32" x14ac:dyDescent="0.2">
      <c r="A422" s="24" t="s">
        <v>32</v>
      </c>
      <c r="B422" s="24">
        <v>2023</v>
      </c>
      <c r="C422" s="24" t="s">
        <v>57</v>
      </c>
      <c r="D422" s="24" t="s">
        <v>418</v>
      </c>
      <c r="E422" s="24" t="s">
        <v>418</v>
      </c>
      <c r="F422" s="24" t="s">
        <v>53</v>
      </c>
      <c r="G422" s="26">
        <v>152.5</v>
      </c>
      <c r="H422" s="25">
        <f>G422/4.20366666666667</f>
        <v>36.277852668305414</v>
      </c>
      <c r="I422" s="35">
        <v>1.7</v>
      </c>
      <c r="AF422" s="24" t="s">
        <v>61</v>
      </c>
    </row>
    <row r="423" spans="1:32" x14ac:dyDescent="0.2">
      <c r="A423" s="24" t="s">
        <v>32</v>
      </c>
      <c r="B423" s="24">
        <v>2019</v>
      </c>
      <c r="C423" s="24" t="s">
        <v>57</v>
      </c>
      <c r="D423" s="24" t="s">
        <v>396</v>
      </c>
      <c r="E423" s="24" t="s">
        <v>43</v>
      </c>
      <c r="F423" s="24" t="s">
        <v>43</v>
      </c>
      <c r="G423" s="26">
        <v>1294.4000000000001</v>
      </c>
      <c r="H423" s="25">
        <f>G423/3.839375</f>
        <v>337.1382060882305</v>
      </c>
      <c r="I423" s="35">
        <v>16.2</v>
      </c>
      <c r="AF423" s="24" t="s">
        <v>59</v>
      </c>
    </row>
    <row r="424" spans="1:32" x14ac:dyDescent="0.2">
      <c r="A424" s="24" t="s">
        <v>32</v>
      </c>
      <c r="B424" s="24">
        <v>2020</v>
      </c>
      <c r="C424" s="24" t="s">
        <v>57</v>
      </c>
      <c r="D424" s="24" t="s">
        <v>396</v>
      </c>
      <c r="E424" s="24" t="s">
        <v>43</v>
      </c>
      <c r="F424" s="24" t="s">
        <v>43</v>
      </c>
      <c r="G424" s="26">
        <v>1432.9</v>
      </c>
      <c r="H424" s="25">
        <f>G424/3.89974166666667</f>
        <v>367.43459502659334</v>
      </c>
      <c r="I424" s="35">
        <v>17</v>
      </c>
      <c r="AF424" s="24" t="s">
        <v>59</v>
      </c>
    </row>
    <row r="425" spans="1:32" x14ac:dyDescent="0.2">
      <c r="A425" s="24" t="s">
        <v>32</v>
      </c>
      <c r="B425" s="24">
        <v>2021</v>
      </c>
      <c r="C425" s="24" t="s">
        <v>57</v>
      </c>
      <c r="D425" s="24" t="s">
        <v>396</v>
      </c>
      <c r="E425" s="24" t="s">
        <v>43</v>
      </c>
      <c r="F425" s="24" t="s">
        <v>43</v>
      </c>
      <c r="G425" s="26">
        <v>1399.2</v>
      </c>
      <c r="H425" s="25">
        <f>G425/3.86191666666667</f>
        <v>362.30714455257504</v>
      </c>
      <c r="I425" s="35">
        <v>16.5</v>
      </c>
      <c r="AF425" s="24" t="s">
        <v>59</v>
      </c>
    </row>
    <row r="426" spans="1:32" x14ac:dyDescent="0.2">
      <c r="A426" s="24" t="s">
        <v>32</v>
      </c>
      <c r="B426" s="24">
        <v>2022</v>
      </c>
      <c r="C426" s="24" t="s">
        <v>57</v>
      </c>
      <c r="D426" s="24" t="s">
        <v>396</v>
      </c>
      <c r="E426" s="24" t="s">
        <v>43</v>
      </c>
      <c r="F426" s="24" t="s">
        <v>43</v>
      </c>
      <c r="G426" s="26">
        <v>1456.2</v>
      </c>
      <c r="H426" s="25">
        <f>G426/4.45775833333333</f>
        <v>326.66642987600295</v>
      </c>
      <c r="I426" s="35">
        <v>16.7</v>
      </c>
      <c r="AF426" s="24" t="s">
        <v>61</v>
      </c>
    </row>
    <row r="427" spans="1:32" x14ac:dyDescent="0.2">
      <c r="A427" s="24" t="s">
        <v>32</v>
      </c>
      <c r="B427" s="24">
        <v>2019</v>
      </c>
      <c r="C427" s="24" t="s">
        <v>57</v>
      </c>
      <c r="D427" s="24" t="s">
        <v>40</v>
      </c>
      <c r="E427" s="24" t="s">
        <v>40</v>
      </c>
      <c r="F427" s="24" t="s">
        <v>40</v>
      </c>
      <c r="G427" s="34">
        <v>559.29999999999995</v>
      </c>
      <c r="H427" s="25">
        <f>G427/3.839375</f>
        <v>145.67475174995928</v>
      </c>
      <c r="I427" s="35">
        <v>7</v>
      </c>
      <c r="AF427" s="24" t="s">
        <v>59</v>
      </c>
    </row>
    <row r="428" spans="1:32" x14ac:dyDescent="0.2">
      <c r="A428" s="24" t="s">
        <v>32</v>
      </c>
      <c r="B428" s="24">
        <v>2020</v>
      </c>
      <c r="C428" s="24" t="s">
        <v>57</v>
      </c>
      <c r="D428" s="24" t="s">
        <v>40</v>
      </c>
      <c r="E428" s="24" t="s">
        <v>40</v>
      </c>
      <c r="F428" s="24" t="s">
        <v>40</v>
      </c>
      <c r="G428" s="34">
        <v>573.20000000000005</v>
      </c>
      <c r="H428" s="25">
        <f>G428/3.89974166666667</f>
        <v>146.98409510031635</v>
      </c>
      <c r="I428" s="35">
        <v>6.8</v>
      </c>
      <c r="AF428" s="24" t="s">
        <v>59</v>
      </c>
    </row>
    <row r="429" spans="1:32" x14ac:dyDescent="0.2">
      <c r="A429" s="24" t="s">
        <v>32</v>
      </c>
      <c r="B429" s="24">
        <v>2021</v>
      </c>
      <c r="C429" s="24" t="s">
        <v>57</v>
      </c>
      <c r="D429" s="24" t="s">
        <v>40</v>
      </c>
      <c r="E429" s="24" t="s">
        <v>40</v>
      </c>
      <c r="F429" s="24" t="s">
        <v>40</v>
      </c>
      <c r="G429" s="34">
        <v>585.1</v>
      </c>
      <c r="H429" s="25">
        <f>G429/3.86191666666667</f>
        <v>151.50508167360752</v>
      </c>
      <c r="I429" s="35">
        <v>6.9</v>
      </c>
      <c r="AF429" s="24" t="s">
        <v>59</v>
      </c>
    </row>
    <row r="430" spans="1:32" x14ac:dyDescent="0.2">
      <c r="A430" s="24" t="s">
        <v>32</v>
      </c>
      <c r="B430" s="24">
        <v>2022</v>
      </c>
      <c r="C430" s="24" t="s">
        <v>57</v>
      </c>
      <c r="D430" s="24" t="s">
        <v>40</v>
      </c>
      <c r="E430" s="24" t="s">
        <v>40</v>
      </c>
      <c r="F430" s="24" t="s">
        <v>40</v>
      </c>
      <c r="G430" s="34">
        <v>636.6</v>
      </c>
      <c r="H430" s="25">
        <f>G430/4.45775833333333</f>
        <v>142.807203171998</v>
      </c>
      <c r="I430" s="35">
        <v>7.3</v>
      </c>
      <c r="AF430" s="24" t="s">
        <v>61</v>
      </c>
    </row>
    <row r="431" spans="1:32" x14ac:dyDescent="0.2">
      <c r="A431" s="24" t="s">
        <v>32</v>
      </c>
      <c r="B431" s="24">
        <v>2023</v>
      </c>
      <c r="C431" s="24" t="s">
        <v>57</v>
      </c>
      <c r="D431" s="24" t="s">
        <v>40</v>
      </c>
      <c r="E431" s="24" t="s">
        <v>40</v>
      </c>
      <c r="F431" s="24" t="s">
        <v>40</v>
      </c>
      <c r="G431" s="34">
        <v>717.6</v>
      </c>
      <c r="H431" s="25">
        <f>G431/4.20366666666667</f>
        <v>170.70811196574405</v>
      </c>
      <c r="I431" s="35">
        <v>8</v>
      </c>
      <c r="AF431" s="24" t="s">
        <v>61</v>
      </c>
    </row>
    <row r="432" spans="1:32" x14ac:dyDescent="0.2">
      <c r="A432" s="24" t="s">
        <v>32</v>
      </c>
      <c r="B432" s="24">
        <v>2019</v>
      </c>
      <c r="C432" s="24" t="s">
        <v>156</v>
      </c>
      <c r="D432" s="24" t="s">
        <v>163</v>
      </c>
      <c r="E432" s="24" t="s">
        <v>163</v>
      </c>
      <c r="F432" s="24" t="s">
        <v>164</v>
      </c>
      <c r="G432" s="35">
        <v>77.459999999999994</v>
      </c>
      <c r="H432" s="25">
        <f>G432/3.839375</f>
        <v>20.175158717239132</v>
      </c>
      <c r="I432" s="35">
        <v>8.9</v>
      </c>
      <c r="AF432" s="24" t="s">
        <v>159</v>
      </c>
    </row>
    <row r="433" spans="1:32" x14ac:dyDescent="0.2">
      <c r="A433" s="24" t="s">
        <v>32</v>
      </c>
      <c r="B433" s="24">
        <v>2020</v>
      </c>
      <c r="C433" s="24" t="s">
        <v>156</v>
      </c>
      <c r="D433" s="24" t="s">
        <v>163</v>
      </c>
      <c r="E433" s="24" t="s">
        <v>163</v>
      </c>
      <c r="F433" s="24" t="s">
        <v>164</v>
      </c>
      <c r="G433" s="35">
        <v>49.93</v>
      </c>
      <c r="H433" s="25">
        <f>G433/3.89974166666667</f>
        <v>12.803412191833209</v>
      </c>
      <c r="I433" s="35">
        <v>6</v>
      </c>
      <c r="AF433" s="24" t="s">
        <v>159</v>
      </c>
    </row>
    <row r="434" spans="1:32" x14ac:dyDescent="0.2">
      <c r="A434" s="24" t="s">
        <v>32</v>
      </c>
      <c r="B434" s="24">
        <v>2021</v>
      </c>
      <c r="C434" s="24" t="s">
        <v>156</v>
      </c>
      <c r="D434" s="24" t="s">
        <v>163</v>
      </c>
      <c r="E434" s="24" t="s">
        <v>163</v>
      </c>
      <c r="F434" s="24" t="s">
        <v>164</v>
      </c>
      <c r="G434" s="35">
        <v>51.9</v>
      </c>
      <c r="H434" s="25">
        <f>G434/3.86191666666667</f>
        <v>13.438922814664554</v>
      </c>
      <c r="I434" s="35">
        <v>6.3</v>
      </c>
      <c r="AF434" s="24" t="s">
        <v>170</v>
      </c>
    </row>
    <row r="435" spans="1:32" x14ac:dyDescent="0.2">
      <c r="A435" s="24" t="s">
        <v>32</v>
      </c>
      <c r="B435" s="24">
        <v>2022</v>
      </c>
      <c r="C435" s="24" t="s">
        <v>156</v>
      </c>
      <c r="D435" s="24" t="s">
        <v>163</v>
      </c>
      <c r="E435" s="24" t="s">
        <v>163</v>
      </c>
      <c r="F435" s="24" t="s">
        <v>164</v>
      </c>
      <c r="G435" s="35">
        <v>47.9</v>
      </c>
      <c r="H435" s="25">
        <f>G435/4.45775833333333</f>
        <v>10.745311077503462</v>
      </c>
      <c r="I435" s="35">
        <v>5.07</v>
      </c>
      <c r="AF435" s="24" t="s">
        <v>172</v>
      </c>
    </row>
    <row r="436" spans="1:32" x14ac:dyDescent="0.2">
      <c r="A436" s="24" t="s">
        <v>32</v>
      </c>
      <c r="B436" s="24">
        <v>2023</v>
      </c>
      <c r="C436" s="24" t="s">
        <v>156</v>
      </c>
      <c r="D436" s="24" t="s">
        <v>163</v>
      </c>
      <c r="E436" s="24" t="s">
        <v>163</v>
      </c>
      <c r="F436" s="24" t="s">
        <v>164</v>
      </c>
      <c r="G436" s="35">
        <v>48.3</v>
      </c>
      <c r="H436" s="25">
        <f>G436/4.20366666666667</f>
        <v>11.489969074617386</v>
      </c>
      <c r="I436" s="35">
        <v>5.7</v>
      </c>
      <c r="AF436" s="24" t="s">
        <v>176</v>
      </c>
    </row>
    <row r="437" spans="1:32" x14ac:dyDescent="0.2">
      <c r="A437" s="24" t="s">
        <v>32</v>
      </c>
      <c r="B437" s="24">
        <v>2019</v>
      </c>
      <c r="C437" s="24" t="s">
        <v>156</v>
      </c>
      <c r="D437" s="24" t="s">
        <v>385</v>
      </c>
      <c r="E437" s="24" t="s">
        <v>160</v>
      </c>
      <c r="G437" s="35">
        <v>163.96</v>
      </c>
      <c r="H437" s="25">
        <f>G437/3.839375</f>
        <v>42.704867328666779</v>
      </c>
      <c r="I437" s="35">
        <v>18.8</v>
      </c>
      <c r="AF437" s="24" t="s">
        <v>159</v>
      </c>
    </row>
    <row r="438" spans="1:32" x14ac:dyDescent="0.2">
      <c r="A438" s="24" t="s">
        <v>32</v>
      </c>
      <c r="B438" s="24">
        <v>2020</v>
      </c>
      <c r="C438" s="24" t="s">
        <v>156</v>
      </c>
      <c r="D438" s="24" t="s">
        <v>385</v>
      </c>
      <c r="E438" s="24" t="s">
        <v>160</v>
      </c>
      <c r="G438" s="35">
        <v>134.5</v>
      </c>
      <c r="H438" s="25">
        <f>G438/3.89974166666667</f>
        <v>34.489464045695307</v>
      </c>
      <c r="I438" s="35">
        <v>16.3</v>
      </c>
      <c r="AF438" s="24" t="s">
        <v>159</v>
      </c>
    </row>
    <row r="439" spans="1:32" x14ac:dyDescent="0.2">
      <c r="A439" s="24" t="s">
        <v>32</v>
      </c>
      <c r="B439" s="24">
        <v>2021</v>
      </c>
      <c r="C439" s="24" t="s">
        <v>156</v>
      </c>
      <c r="D439" s="24" t="s">
        <v>385</v>
      </c>
      <c r="E439" s="24" t="s">
        <v>160</v>
      </c>
      <c r="G439" s="35">
        <v>127.09</v>
      </c>
      <c r="H439" s="25">
        <f>G439/3.86191666666667</f>
        <v>32.908529875062008</v>
      </c>
      <c r="I439" s="35">
        <v>15.5</v>
      </c>
      <c r="AF439" s="24" t="s">
        <v>168</v>
      </c>
    </row>
    <row r="440" spans="1:32" x14ac:dyDescent="0.2">
      <c r="A440" s="24" t="s">
        <v>32</v>
      </c>
      <c r="B440" s="24">
        <v>2022</v>
      </c>
      <c r="C440" s="24" t="s">
        <v>156</v>
      </c>
      <c r="D440" s="24" t="s">
        <v>385</v>
      </c>
      <c r="E440" s="24" t="s">
        <v>160</v>
      </c>
      <c r="G440" s="35">
        <v>129.19</v>
      </c>
      <c r="H440" s="25">
        <f>G440/4.45775833333333</f>
        <v>28.980933989617373</v>
      </c>
      <c r="I440" s="35">
        <v>13.68</v>
      </c>
      <c r="AF440" s="24" t="s">
        <v>171</v>
      </c>
    </row>
    <row r="441" spans="1:32" x14ac:dyDescent="0.2">
      <c r="A441" s="24" t="s">
        <v>32</v>
      </c>
      <c r="B441" s="24">
        <v>2023</v>
      </c>
      <c r="C441" s="24" t="s">
        <v>156</v>
      </c>
      <c r="D441" s="24" t="s">
        <v>385</v>
      </c>
      <c r="E441" s="24" t="s">
        <v>160</v>
      </c>
      <c r="G441" s="35">
        <v>132.9</v>
      </c>
      <c r="H441" s="25">
        <f>G441/4.20366666666667</f>
        <v>31.615256522083868</v>
      </c>
      <c r="I441" s="35">
        <v>15.67</v>
      </c>
      <c r="AF441" s="24" t="s">
        <v>174</v>
      </c>
    </row>
    <row r="442" spans="1:32" x14ac:dyDescent="0.2">
      <c r="A442" s="24" t="s">
        <v>32</v>
      </c>
      <c r="B442" s="24">
        <v>2019</v>
      </c>
      <c r="C442" s="24" t="s">
        <v>156</v>
      </c>
      <c r="D442" s="24" t="s">
        <v>486</v>
      </c>
      <c r="E442" s="24" t="s">
        <v>165</v>
      </c>
      <c r="F442" s="24" t="s">
        <v>166</v>
      </c>
      <c r="G442" s="35">
        <v>40.32</v>
      </c>
      <c r="H442" s="25">
        <f>G442/3.839375</f>
        <v>10.501709262575289</v>
      </c>
      <c r="I442" s="35">
        <v>4.5999999999999996</v>
      </c>
      <c r="AF442" s="24" t="s">
        <v>487</v>
      </c>
    </row>
    <row r="443" spans="1:32" x14ac:dyDescent="0.2">
      <c r="A443" s="24" t="s">
        <v>32</v>
      </c>
      <c r="B443" s="24">
        <v>2020</v>
      </c>
      <c r="C443" s="24" t="s">
        <v>156</v>
      </c>
      <c r="D443" s="24" t="s">
        <v>486</v>
      </c>
      <c r="E443" s="24" t="s">
        <v>165</v>
      </c>
      <c r="F443" s="24" t="s">
        <v>166</v>
      </c>
      <c r="G443" s="35">
        <v>32.42</v>
      </c>
      <c r="H443" s="25">
        <f>G443/3.89974166666667</f>
        <v>8.3133711848434331</v>
      </c>
      <c r="I443" s="35">
        <v>3.9</v>
      </c>
      <c r="AF443" s="24" t="s">
        <v>488</v>
      </c>
    </row>
    <row r="444" spans="1:32" x14ac:dyDescent="0.2">
      <c r="A444" s="24" t="s">
        <v>32</v>
      </c>
      <c r="B444" s="24">
        <v>2021</v>
      </c>
      <c r="C444" s="24" t="s">
        <v>156</v>
      </c>
      <c r="D444" s="24" t="s">
        <v>486</v>
      </c>
      <c r="E444" s="24" t="s">
        <v>165</v>
      </c>
      <c r="F444" s="24" t="s">
        <v>166</v>
      </c>
      <c r="G444" s="35">
        <v>32.35</v>
      </c>
      <c r="H444" s="25">
        <f>G444/3.86191666666667</f>
        <v>8.3766696156916822</v>
      </c>
      <c r="I444" s="35">
        <v>3.9</v>
      </c>
      <c r="AF444" s="24" t="s">
        <v>489</v>
      </c>
    </row>
    <row r="445" spans="1:32" x14ac:dyDescent="0.2">
      <c r="A445" s="24" t="s">
        <v>32</v>
      </c>
      <c r="B445" s="24">
        <v>2022</v>
      </c>
      <c r="C445" s="24" t="s">
        <v>156</v>
      </c>
      <c r="D445" s="24" t="s">
        <v>486</v>
      </c>
      <c r="E445" s="24" t="s">
        <v>165</v>
      </c>
      <c r="F445" s="24" t="s">
        <v>166</v>
      </c>
      <c r="G445" s="35">
        <v>30.64</v>
      </c>
      <c r="H445" s="25">
        <f>G445/4.45775833333333</f>
        <v>6.8734098416431335</v>
      </c>
      <c r="I445" s="35">
        <v>3.24</v>
      </c>
      <c r="AF445" s="24" t="s">
        <v>492</v>
      </c>
    </row>
    <row r="446" spans="1:32" x14ac:dyDescent="0.2">
      <c r="A446" s="24" t="s">
        <v>32</v>
      </c>
      <c r="B446" s="24">
        <v>2023</v>
      </c>
      <c r="C446" s="24" t="s">
        <v>156</v>
      </c>
      <c r="D446" s="24" t="s">
        <v>486</v>
      </c>
      <c r="E446" s="24" t="s">
        <v>165</v>
      </c>
      <c r="F446" s="24" t="s">
        <v>166</v>
      </c>
      <c r="G446" s="35">
        <v>30.6</v>
      </c>
      <c r="H446" s="25">
        <f>G446/4.20366666666667</f>
        <v>7.2793592895091521</v>
      </c>
      <c r="I446" s="35">
        <v>3.6</v>
      </c>
      <c r="AF446" s="24" t="s">
        <v>491</v>
      </c>
    </row>
    <row r="447" spans="1:32" x14ac:dyDescent="0.2">
      <c r="A447" s="24" t="s">
        <v>32</v>
      </c>
      <c r="B447" s="24">
        <v>2021</v>
      </c>
      <c r="C447" s="24" t="s">
        <v>156</v>
      </c>
      <c r="D447" s="24" t="s">
        <v>406</v>
      </c>
      <c r="E447" s="24" t="s">
        <v>161</v>
      </c>
      <c r="F447" s="24" t="s">
        <v>162</v>
      </c>
      <c r="G447" s="35">
        <v>114.6</v>
      </c>
      <c r="H447" s="25">
        <f>G447/3.86191666666667</f>
        <v>29.674384480935604</v>
      </c>
      <c r="I447" s="35">
        <v>13.9</v>
      </c>
      <c r="AF447" s="24" t="s">
        <v>169</v>
      </c>
    </row>
    <row r="448" spans="1:32" x14ac:dyDescent="0.2">
      <c r="A448" s="24" t="s">
        <v>32</v>
      </c>
      <c r="B448" s="24">
        <v>2022</v>
      </c>
      <c r="C448" s="24" t="s">
        <v>156</v>
      </c>
      <c r="D448" s="24" t="s">
        <v>406</v>
      </c>
      <c r="E448" s="24" t="s">
        <v>161</v>
      </c>
      <c r="F448" s="24" t="s">
        <v>162</v>
      </c>
      <c r="G448" s="35">
        <v>127.7</v>
      </c>
      <c r="H448" s="25">
        <f>G448/4.45775833333333</f>
        <v>28.64668527342781</v>
      </c>
      <c r="I448" s="35">
        <v>13.52</v>
      </c>
      <c r="AF448" s="24" t="s">
        <v>171</v>
      </c>
    </row>
    <row r="449" spans="1:32" x14ac:dyDescent="0.2">
      <c r="A449" s="24" t="s">
        <v>32</v>
      </c>
      <c r="B449" s="24">
        <v>2023</v>
      </c>
      <c r="C449" s="24" t="s">
        <v>156</v>
      </c>
      <c r="D449" s="24" t="s">
        <v>406</v>
      </c>
      <c r="E449" s="24" t="s">
        <v>161</v>
      </c>
      <c r="F449" s="24" t="s">
        <v>162</v>
      </c>
      <c r="G449" s="35">
        <v>124.89</v>
      </c>
      <c r="H449" s="25">
        <f>G449/4.20366666666667</f>
        <v>29.709777178653528</v>
      </c>
      <c r="I449" s="35">
        <v>14.73</v>
      </c>
      <c r="AF449" s="24" t="s">
        <v>175</v>
      </c>
    </row>
    <row r="450" spans="1:32" x14ac:dyDescent="0.2">
      <c r="A450" s="24" t="s">
        <v>32</v>
      </c>
      <c r="B450" s="24">
        <v>2019</v>
      </c>
      <c r="C450" s="24" t="s">
        <v>156</v>
      </c>
      <c r="D450" s="24" t="s">
        <v>161</v>
      </c>
      <c r="E450" s="24" t="s">
        <v>161</v>
      </c>
      <c r="F450" s="24" t="s">
        <v>162</v>
      </c>
      <c r="G450" s="35">
        <v>167.5</v>
      </c>
      <c r="H450" s="25">
        <f>G450/3.839375</f>
        <v>43.626892397851215</v>
      </c>
      <c r="I450" s="35">
        <v>19.2</v>
      </c>
      <c r="AF450" s="24" t="s">
        <v>159</v>
      </c>
    </row>
    <row r="451" spans="1:32" x14ac:dyDescent="0.2">
      <c r="A451" s="24" t="s">
        <v>32</v>
      </c>
      <c r="B451" s="24">
        <v>2020</v>
      </c>
      <c r="C451" s="24" t="s">
        <v>156</v>
      </c>
      <c r="D451" s="24" t="s">
        <v>161</v>
      </c>
      <c r="E451" s="24" t="s">
        <v>161</v>
      </c>
      <c r="F451" s="24" t="s">
        <v>162</v>
      </c>
      <c r="G451" s="35">
        <v>118.49</v>
      </c>
      <c r="H451" s="25">
        <f>G451/3.89974166666667</f>
        <v>30.384063901668672</v>
      </c>
      <c r="I451" s="35">
        <v>14.3</v>
      </c>
      <c r="AF451" s="24" t="s">
        <v>159</v>
      </c>
    </row>
    <row r="452" spans="1:32" x14ac:dyDescent="0.2">
      <c r="A452" s="24" t="s">
        <v>32</v>
      </c>
      <c r="B452" s="24">
        <v>2019</v>
      </c>
      <c r="C452" s="24" t="s">
        <v>156</v>
      </c>
      <c r="D452" s="24" t="s">
        <v>410</v>
      </c>
      <c r="E452" s="24" t="s">
        <v>157</v>
      </c>
      <c r="F452" s="24" t="s">
        <v>158</v>
      </c>
      <c r="G452" s="35">
        <v>232.77</v>
      </c>
      <c r="H452" s="25">
        <f>G452/3.839375</f>
        <v>60.627055184763151</v>
      </c>
      <c r="I452" s="35">
        <v>26.7</v>
      </c>
      <c r="AF452" s="24" t="s">
        <v>159</v>
      </c>
    </row>
    <row r="453" spans="1:32" x14ac:dyDescent="0.2">
      <c r="A453" s="24" t="s">
        <v>32</v>
      </c>
      <c r="B453" s="24">
        <v>2020</v>
      </c>
      <c r="C453" s="24" t="s">
        <v>156</v>
      </c>
      <c r="D453" s="24" t="s">
        <v>410</v>
      </c>
      <c r="E453" s="24" t="s">
        <v>157</v>
      </c>
      <c r="F453" s="24" t="s">
        <v>158</v>
      </c>
      <c r="G453" s="35">
        <v>204.56</v>
      </c>
      <c r="H453" s="25">
        <f>G453/3.89974166666667</f>
        <v>52.454756618493917</v>
      </c>
      <c r="I453" s="35">
        <v>24.8</v>
      </c>
      <c r="AF453" s="24" t="s">
        <v>159</v>
      </c>
    </row>
    <row r="454" spans="1:32" x14ac:dyDescent="0.2">
      <c r="A454" s="24" t="s">
        <v>32</v>
      </c>
      <c r="B454" s="24">
        <v>2021</v>
      </c>
      <c r="C454" s="24" t="s">
        <v>156</v>
      </c>
      <c r="D454" s="24" t="s">
        <v>410</v>
      </c>
      <c r="E454" s="24" t="s">
        <v>157</v>
      </c>
      <c r="F454" s="24" t="s">
        <v>158</v>
      </c>
      <c r="G454" s="35">
        <v>237.4</v>
      </c>
      <c r="H454" s="25">
        <f>G454/3.86191666666667</f>
        <v>61.472066978831698</v>
      </c>
      <c r="I454" s="35">
        <v>28.9</v>
      </c>
      <c r="AF454" s="24" t="s">
        <v>167</v>
      </c>
    </row>
    <row r="455" spans="1:32" x14ac:dyDescent="0.2">
      <c r="A455" s="24" t="s">
        <v>32</v>
      </c>
      <c r="B455" s="24">
        <v>2022</v>
      </c>
      <c r="C455" s="24" t="s">
        <v>156</v>
      </c>
      <c r="D455" s="24" t="s">
        <v>410</v>
      </c>
      <c r="E455" s="24" t="s">
        <v>157</v>
      </c>
      <c r="F455" s="24" t="s">
        <v>158</v>
      </c>
      <c r="G455" s="35">
        <v>235.83</v>
      </c>
      <c r="H455" s="25">
        <f>G455/4.45775833333333</f>
        <v>52.903271636902744</v>
      </c>
      <c r="I455" s="35">
        <v>24.97</v>
      </c>
      <c r="AF455" s="24" t="s">
        <v>167</v>
      </c>
    </row>
    <row r="456" spans="1:32" x14ac:dyDescent="0.2">
      <c r="A456" s="24" t="s">
        <v>32</v>
      </c>
      <c r="B456" s="24">
        <v>2023</v>
      </c>
      <c r="C456" s="24" t="s">
        <v>156</v>
      </c>
      <c r="D456" s="24" t="s">
        <v>410</v>
      </c>
      <c r="E456" s="24" t="s">
        <v>157</v>
      </c>
      <c r="F456" s="24" t="s">
        <v>158</v>
      </c>
      <c r="G456" s="35">
        <v>220</v>
      </c>
      <c r="H456" s="25">
        <f>G456/4.20366666666667</f>
        <v>52.335262865752071</v>
      </c>
      <c r="I456" s="35">
        <v>25.95</v>
      </c>
      <c r="AF456" s="24" t="s">
        <v>173</v>
      </c>
    </row>
    <row r="457" spans="1:32" x14ac:dyDescent="0.2">
      <c r="A457" s="24" t="s">
        <v>32</v>
      </c>
      <c r="B457" s="24">
        <v>2019</v>
      </c>
      <c r="C457" s="24" t="s">
        <v>307</v>
      </c>
      <c r="D457" s="24" t="s">
        <v>315</v>
      </c>
      <c r="E457" s="24" t="s">
        <v>316</v>
      </c>
      <c r="F457" s="24" t="s">
        <v>317</v>
      </c>
      <c r="G457" s="35">
        <v>38.79</v>
      </c>
      <c r="H457" s="25">
        <f>G457/3.839375</f>
        <v>10.103206902165066</v>
      </c>
      <c r="I457" s="34">
        <v>6.8000000000000007</v>
      </c>
      <c r="AF457" s="24" t="s">
        <v>310</v>
      </c>
    </row>
    <row r="458" spans="1:32" x14ac:dyDescent="0.2">
      <c r="A458" s="24" t="s">
        <v>32</v>
      </c>
      <c r="B458" s="24">
        <v>2020</v>
      </c>
      <c r="C458" s="24" t="s">
        <v>307</v>
      </c>
      <c r="D458" s="24" t="s">
        <v>315</v>
      </c>
      <c r="E458" s="24" t="s">
        <v>316</v>
      </c>
      <c r="F458" s="24" t="s">
        <v>317</v>
      </c>
      <c r="G458" s="35">
        <v>64.44</v>
      </c>
      <c r="H458" s="25">
        <f>G458/3.89974166666667</f>
        <v>16.524171472896693</v>
      </c>
      <c r="I458" s="34">
        <v>6.1</v>
      </c>
      <c r="AF458" s="24" t="s">
        <v>310</v>
      </c>
    </row>
    <row r="459" spans="1:32" x14ac:dyDescent="0.2">
      <c r="A459" s="24" t="s">
        <v>32</v>
      </c>
      <c r="B459" s="24">
        <v>2021</v>
      </c>
      <c r="C459" s="24" t="s">
        <v>307</v>
      </c>
      <c r="D459" s="24" t="s">
        <v>315</v>
      </c>
      <c r="E459" s="24" t="s">
        <v>316</v>
      </c>
      <c r="F459" s="24" t="s">
        <v>317</v>
      </c>
      <c r="G459" s="35">
        <v>105.95</v>
      </c>
      <c r="H459" s="25">
        <f>G459/3.86191666666667</f>
        <v>27.434564011824847</v>
      </c>
      <c r="I459" s="34">
        <v>6.7</v>
      </c>
      <c r="AF459" s="24" t="s">
        <v>310</v>
      </c>
    </row>
    <row r="460" spans="1:32" x14ac:dyDescent="0.2">
      <c r="A460" s="24" t="s">
        <v>32</v>
      </c>
      <c r="B460" s="24">
        <v>2022</v>
      </c>
      <c r="C460" s="24" t="s">
        <v>307</v>
      </c>
      <c r="D460" s="24" t="s">
        <v>315</v>
      </c>
      <c r="E460" s="24" t="s">
        <v>316</v>
      </c>
      <c r="F460" s="24" t="s">
        <v>317</v>
      </c>
      <c r="G460" s="35">
        <v>171.27</v>
      </c>
      <c r="H460" s="25">
        <f>G460/4.45775833333333</f>
        <v>38.420656122004551</v>
      </c>
      <c r="I460" s="34">
        <v>6.7</v>
      </c>
      <c r="AF460" s="24" t="s">
        <v>310</v>
      </c>
    </row>
    <row r="461" spans="1:32" x14ac:dyDescent="0.2">
      <c r="A461" s="24" t="s">
        <v>32</v>
      </c>
      <c r="B461" s="24">
        <v>2023</v>
      </c>
      <c r="C461" s="24" t="s">
        <v>307</v>
      </c>
      <c r="D461" s="24" t="s">
        <v>315</v>
      </c>
      <c r="E461" s="24" t="s">
        <v>316</v>
      </c>
      <c r="F461" s="24" t="s">
        <v>317</v>
      </c>
      <c r="G461" s="35">
        <v>231.01</v>
      </c>
      <c r="H461" s="25">
        <f>G461/4.20366666666667</f>
        <v>54.954404884624481</v>
      </c>
      <c r="I461" s="34">
        <v>7.0000000000000009</v>
      </c>
      <c r="AF461" s="24" t="s">
        <v>310</v>
      </c>
    </row>
    <row r="462" spans="1:32" x14ac:dyDescent="0.2">
      <c r="A462" s="24" t="s">
        <v>32</v>
      </c>
      <c r="B462" s="24">
        <v>2019</v>
      </c>
      <c r="C462" s="24" t="s">
        <v>307</v>
      </c>
      <c r="D462" s="24" t="s">
        <v>265</v>
      </c>
      <c r="E462" s="24" t="s">
        <v>265</v>
      </c>
      <c r="F462" s="24" t="s">
        <v>318</v>
      </c>
      <c r="G462" s="35">
        <v>20.28</v>
      </c>
      <c r="H462" s="25">
        <f>G462/3.839375</f>
        <v>5.282109718378643</v>
      </c>
      <c r="I462" s="34">
        <v>3.5000000000000004</v>
      </c>
      <c r="AF462" s="24" t="s">
        <v>310</v>
      </c>
    </row>
    <row r="463" spans="1:32" x14ac:dyDescent="0.2">
      <c r="A463" s="24" t="s">
        <v>32</v>
      </c>
      <c r="B463" s="24">
        <v>2020</v>
      </c>
      <c r="C463" s="24" t="s">
        <v>307</v>
      </c>
      <c r="D463" s="24" t="s">
        <v>265</v>
      </c>
      <c r="E463" s="24" t="s">
        <v>265</v>
      </c>
      <c r="F463" s="24" t="s">
        <v>318</v>
      </c>
      <c r="G463" s="35">
        <v>55.79</v>
      </c>
      <c r="H463" s="25">
        <f>G463/3.89974166666667</f>
        <v>14.306075829809227</v>
      </c>
      <c r="I463" s="34">
        <v>5.3</v>
      </c>
      <c r="AF463" s="24" t="s">
        <v>310</v>
      </c>
    </row>
    <row r="464" spans="1:32" x14ac:dyDescent="0.2">
      <c r="A464" s="24" t="s">
        <v>32</v>
      </c>
      <c r="B464" s="24">
        <v>2021</v>
      </c>
      <c r="C464" s="24" t="s">
        <v>307</v>
      </c>
      <c r="D464" s="24" t="s">
        <v>265</v>
      </c>
      <c r="E464" s="24" t="s">
        <v>265</v>
      </c>
      <c r="F464" s="24" t="s">
        <v>318</v>
      </c>
      <c r="G464" s="35">
        <v>43.06</v>
      </c>
      <c r="H464" s="25">
        <f>G464/3.86191666666667</f>
        <v>11.149903976868126</v>
      </c>
      <c r="I464" s="34">
        <v>2.7</v>
      </c>
      <c r="AF464" s="24" t="s">
        <v>310</v>
      </c>
    </row>
    <row r="465" spans="1:32" x14ac:dyDescent="0.2">
      <c r="A465" s="24" t="s">
        <v>32</v>
      </c>
      <c r="B465" s="24">
        <v>2022</v>
      </c>
      <c r="C465" s="24" t="s">
        <v>307</v>
      </c>
      <c r="D465" s="24" t="s">
        <v>265</v>
      </c>
      <c r="E465" s="24" t="s">
        <v>265</v>
      </c>
      <c r="F465" s="24" t="s">
        <v>318</v>
      </c>
      <c r="G465" s="35">
        <v>68.510000000000005</v>
      </c>
      <c r="H465" s="25">
        <f>G465/4.45775833333333</f>
        <v>15.368711104796706</v>
      </c>
      <c r="I465" s="34">
        <v>2.7</v>
      </c>
      <c r="AF465" s="24" t="s">
        <v>310</v>
      </c>
    </row>
    <row r="466" spans="1:32" x14ac:dyDescent="0.2">
      <c r="A466" s="24" t="s">
        <v>32</v>
      </c>
      <c r="B466" s="24">
        <v>2023</v>
      </c>
      <c r="C466" s="24" t="s">
        <v>307</v>
      </c>
      <c r="D466" s="24" t="s">
        <v>265</v>
      </c>
      <c r="E466" s="24" t="s">
        <v>265</v>
      </c>
      <c r="F466" s="24" t="s">
        <v>318</v>
      </c>
      <c r="G466" s="35">
        <v>19.46</v>
      </c>
      <c r="H466" s="25">
        <f>G466/4.20366666666667</f>
        <v>4.6292918880342517</v>
      </c>
      <c r="I466" s="34">
        <v>0.6</v>
      </c>
      <c r="AF466" s="24" t="s">
        <v>310</v>
      </c>
    </row>
    <row r="467" spans="1:32" x14ac:dyDescent="0.2">
      <c r="A467" s="24" t="s">
        <v>32</v>
      </c>
      <c r="B467" s="24">
        <v>2023</v>
      </c>
      <c r="C467" s="24" t="s">
        <v>307</v>
      </c>
      <c r="D467" s="24" t="s">
        <v>419</v>
      </c>
      <c r="E467" s="24" t="s">
        <v>449</v>
      </c>
      <c r="F467" s="24" t="s">
        <v>58</v>
      </c>
      <c r="G467" s="35">
        <v>125.05</v>
      </c>
      <c r="H467" s="25">
        <f>G467/4.20366666666667</f>
        <v>29.747839188010438</v>
      </c>
      <c r="I467" s="34">
        <v>3.8</v>
      </c>
      <c r="AF467" s="24" t="s">
        <v>310</v>
      </c>
    </row>
    <row r="468" spans="1:32" x14ac:dyDescent="0.2">
      <c r="A468" s="24" t="s">
        <v>32</v>
      </c>
      <c r="B468" s="24">
        <v>2019</v>
      </c>
      <c r="C468" s="24" t="s">
        <v>307</v>
      </c>
      <c r="D468" s="24" t="s">
        <v>319</v>
      </c>
      <c r="E468" s="24" t="s">
        <v>320</v>
      </c>
      <c r="F468" s="24" t="s">
        <v>320</v>
      </c>
      <c r="G468" s="35">
        <v>25.46</v>
      </c>
      <c r="H468" s="25">
        <f>G468/3.839375</f>
        <v>6.6312876444733844</v>
      </c>
      <c r="I468" s="34">
        <v>4.3999999999999995</v>
      </c>
      <c r="AF468" s="24" t="s">
        <v>310</v>
      </c>
    </row>
    <row r="469" spans="1:32" x14ac:dyDescent="0.2">
      <c r="A469" s="24" t="s">
        <v>32</v>
      </c>
      <c r="B469" s="24">
        <v>2020</v>
      </c>
      <c r="C469" s="24" t="s">
        <v>307</v>
      </c>
      <c r="D469" s="24" t="s">
        <v>319</v>
      </c>
      <c r="E469" s="24" t="s">
        <v>320</v>
      </c>
      <c r="F469" s="24" t="s">
        <v>320</v>
      </c>
      <c r="G469" s="35">
        <v>61.61</v>
      </c>
      <c r="H469" s="25">
        <f>G469/3.89974166666667</f>
        <v>15.798482378106229</v>
      </c>
      <c r="I469" s="34">
        <v>5.8999999999999995</v>
      </c>
      <c r="AF469" s="24" t="s">
        <v>310</v>
      </c>
    </row>
    <row r="470" spans="1:32" x14ac:dyDescent="0.2">
      <c r="A470" s="24" t="s">
        <v>32</v>
      </c>
      <c r="B470" s="24">
        <v>2021</v>
      </c>
      <c r="C470" s="24" t="s">
        <v>307</v>
      </c>
      <c r="D470" s="24" t="s">
        <v>319</v>
      </c>
      <c r="E470" s="24" t="s">
        <v>320</v>
      </c>
      <c r="F470" s="24" t="s">
        <v>320</v>
      </c>
      <c r="G470" s="35">
        <v>95.3</v>
      </c>
      <c r="H470" s="25">
        <f>G470/3.86191666666667</f>
        <v>24.676865977601771</v>
      </c>
      <c r="I470" s="34">
        <v>6</v>
      </c>
      <c r="AF470" s="24" t="s">
        <v>310</v>
      </c>
    </row>
    <row r="471" spans="1:32" x14ac:dyDescent="0.2">
      <c r="A471" s="24" t="s">
        <v>32</v>
      </c>
      <c r="B471" s="24">
        <v>2022</v>
      </c>
      <c r="C471" s="24" t="s">
        <v>307</v>
      </c>
      <c r="D471" s="24" t="s">
        <v>319</v>
      </c>
      <c r="E471" s="24" t="s">
        <v>320</v>
      </c>
      <c r="F471" s="24" t="s">
        <v>320</v>
      </c>
      <c r="G471" s="35">
        <v>127.12</v>
      </c>
      <c r="H471" s="25">
        <f>G471/4.45775833333333</f>
        <v>28.516575034911067</v>
      </c>
      <c r="I471" s="34">
        <v>5</v>
      </c>
      <c r="AF471" s="24" t="s">
        <v>310</v>
      </c>
    </row>
    <row r="472" spans="1:32" x14ac:dyDescent="0.2">
      <c r="A472" s="24" t="s">
        <v>32</v>
      </c>
      <c r="B472" s="24">
        <v>2023</v>
      </c>
      <c r="C472" s="24" t="s">
        <v>307</v>
      </c>
      <c r="D472" s="24" t="s">
        <v>319</v>
      </c>
      <c r="E472" s="24" t="s">
        <v>320</v>
      </c>
      <c r="F472" s="24" t="s">
        <v>320</v>
      </c>
      <c r="G472" s="35">
        <v>240.02</v>
      </c>
      <c r="H472" s="25">
        <f>G472/4.20366666666667</f>
        <v>57.097771786535517</v>
      </c>
      <c r="I472" s="34">
        <v>7.3</v>
      </c>
      <c r="AF472" s="24" t="s">
        <v>310</v>
      </c>
    </row>
    <row r="473" spans="1:32" x14ac:dyDescent="0.2">
      <c r="A473" s="24" t="s">
        <v>32</v>
      </c>
      <c r="B473" s="24">
        <v>2022</v>
      </c>
      <c r="C473" s="24" t="s">
        <v>307</v>
      </c>
      <c r="D473" s="24" t="s">
        <v>417</v>
      </c>
      <c r="E473" s="24" t="s">
        <v>326</v>
      </c>
      <c r="F473" s="24" t="s">
        <v>327</v>
      </c>
      <c r="G473" s="35">
        <v>305.5</v>
      </c>
      <c r="H473" s="25">
        <f>G473/4.45775833333333</f>
        <v>68.532203218732931</v>
      </c>
      <c r="I473" s="34">
        <v>12</v>
      </c>
      <c r="AF473" s="24" t="s">
        <v>310</v>
      </c>
    </row>
    <row r="474" spans="1:32" x14ac:dyDescent="0.2">
      <c r="A474" s="24" t="s">
        <v>32</v>
      </c>
      <c r="B474" s="24">
        <v>2023</v>
      </c>
      <c r="C474" s="24" t="s">
        <v>307</v>
      </c>
      <c r="D474" s="24" t="s">
        <v>417</v>
      </c>
      <c r="E474" s="24" t="s">
        <v>326</v>
      </c>
      <c r="F474" s="24" t="s">
        <v>327</v>
      </c>
      <c r="G474" s="35">
        <v>348.14</v>
      </c>
      <c r="H474" s="25">
        <f>G474/4.20366666666667</f>
        <v>82.818174609467846</v>
      </c>
      <c r="I474" s="34">
        <v>10.6</v>
      </c>
      <c r="AF474" s="24" t="s">
        <v>310</v>
      </c>
    </row>
    <row r="475" spans="1:32" x14ac:dyDescent="0.2">
      <c r="A475" s="24" t="s">
        <v>32</v>
      </c>
      <c r="B475" s="24">
        <v>2019</v>
      </c>
      <c r="C475" s="24" t="s">
        <v>307</v>
      </c>
      <c r="D475" s="24" t="s">
        <v>60</v>
      </c>
      <c r="E475" s="24" t="s">
        <v>308</v>
      </c>
      <c r="F475" s="24" t="s">
        <v>309</v>
      </c>
      <c r="G475" s="35">
        <v>145.03</v>
      </c>
      <c r="H475" s="25">
        <f>G475/3.839375</f>
        <v>37.774377340061861</v>
      </c>
      <c r="I475" s="34">
        <v>25.2</v>
      </c>
      <c r="AF475" s="24" t="s">
        <v>310</v>
      </c>
    </row>
    <row r="476" spans="1:32" x14ac:dyDescent="0.2">
      <c r="A476" s="24" t="s">
        <v>32</v>
      </c>
      <c r="B476" s="24">
        <v>2020</v>
      </c>
      <c r="C476" s="24" t="s">
        <v>307</v>
      </c>
      <c r="D476" s="24" t="s">
        <v>60</v>
      </c>
      <c r="E476" s="24" t="s">
        <v>308</v>
      </c>
      <c r="F476" s="24" t="s">
        <v>309</v>
      </c>
      <c r="G476" s="35">
        <v>243.27</v>
      </c>
      <c r="H476" s="25">
        <f>G476/3.89974166666667</f>
        <v>62.381055155362802</v>
      </c>
      <c r="I476" s="34">
        <v>23.200000000000003</v>
      </c>
      <c r="AF476" s="24" t="s">
        <v>310</v>
      </c>
    </row>
    <row r="477" spans="1:32" x14ac:dyDescent="0.2">
      <c r="A477" s="24" t="s">
        <v>32</v>
      </c>
      <c r="B477" s="24">
        <v>2021</v>
      </c>
      <c r="C477" s="24" t="s">
        <v>307</v>
      </c>
      <c r="D477" s="24" t="s">
        <v>60</v>
      </c>
      <c r="E477" s="24" t="s">
        <v>308</v>
      </c>
      <c r="F477" s="24" t="s">
        <v>321</v>
      </c>
      <c r="G477" s="35">
        <v>298.68</v>
      </c>
      <c r="H477" s="25">
        <f>G477/3.86191666666667</f>
        <v>77.339835573873003</v>
      </c>
      <c r="I477" s="34">
        <v>18.8</v>
      </c>
      <c r="AF477" s="24" t="s">
        <v>310</v>
      </c>
    </row>
    <row r="478" spans="1:32" x14ac:dyDescent="0.2">
      <c r="A478" s="24" t="s">
        <v>32</v>
      </c>
      <c r="B478" s="24">
        <v>2022</v>
      </c>
      <c r="C478" s="24" t="s">
        <v>307</v>
      </c>
      <c r="D478" s="24" t="s">
        <v>60</v>
      </c>
      <c r="E478" s="24" t="s">
        <v>308</v>
      </c>
      <c r="F478" s="24" t="s">
        <v>321</v>
      </c>
      <c r="G478" s="35">
        <v>357.01</v>
      </c>
      <c r="H478" s="25">
        <f>G478/4.45775833333333</f>
        <v>80.087338367004406</v>
      </c>
      <c r="I478" s="34">
        <v>14.099999999999998</v>
      </c>
      <c r="AF478" s="24" t="s">
        <v>310</v>
      </c>
    </row>
    <row r="479" spans="1:32" x14ac:dyDescent="0.2">
      <c r="A479" s="24" t="s">
        <v>32</v>
      </c>
      <c r="B479" s="24">
        <v>2023</v>
      </c>
      <c r="C479" s="24" t="s">
        <v>307</v>
      </c>
      <c r="D479" s="24" t="s">
        <v>60</v>
      </c>
      <c r="E479" s="24" t="s">
        <v>308</v>
      </c>
      <c r="F479" s="24" t="s">
        <v>321</v>
      </c>
      <c r="G479" s="35">
        <v>196.05</v>
      </c>
      <c r="H479" s="25">
        <f>G479/4.20366666666667</f>
        <v>46.637855840139522</v>
      </c>
      <c r="I479" s="34">
        <v>5.8999999999999995</v>
      </c>
      <c r="AF479" s="24" t="s">
        <v>310</v>
      </c>
    </row>
    <row r="480" spans="1:32" x14ac:dyDescent="0.2">
      <c r="A480" s="24" t="s">
        <v>32</v>
      </c>
      <c r="B480" s="24">
        <v>2022</v>
      </c>
      <c r="C480" s="24" t="s">
        <v>307</v>
      </c>
      <c r="D480" s="24" t="s">
        <v>324</v>
      </c>
      <c r="E480" s="24" t="s">
        <v>312</v>
      </c>
      <c r="F480" s="24" t="s">
        <v>325</v>
      </c>
      <c r="G480" s="35">
        <v>441.25</v>
      </c>
      <c r="H480" s="25">
        <f>G480/4.45775833333333</f>
        <v>98.984728871574163</v>
      </c>
      <c r="I480" s="39">
        <v>17.399999999999999</v>
      </c>
      <c r="K480" s="33"/>
      <c r="L480" s="33"/>
      <c r="AF480" s="24" t="s">
        <v>310</v>
      </c>
    </row>
    <row r="481" spans="1:32" x14ac:dyDescent="0.2">
      <c r="A481" s="24" t="s">
        <v>32</v>
      </c>
      <c r="B481" s="24">
        <v>2023</v>
      </c>
      <c r="C481" s="24" t="s">
        <v>307</v>
      </c>
      <c r="D481" s="24" t="s">
        <v>324</v>
      </c>
      <c r="E481" s="24" t="s">
        <v>312</v>
      </c>
      <c r="F481" s="24" t="s">
        <v>325</v>
      </c>
      <c r="G481" s="35">
        <v>824.57</v>
      </c>
      <c r="H481" s="25">
        <f>G481/4.20366666666667</f>
        <v>196.15494409642361</v>
      </c>
      <c r="I481" s="39">
        <v>25</v>
      </c>
      <c r="AF481" s="24" t="s">
        <v>310</v>
      </c>
    </row>
    <row r="482" spans="1:32" x14ac:dyDescent="0.2">
      <c r="A482" s="24" t="s">
        <v>32</v>
      </c>
      <c r="B482" s="24">
        <v>2019</v>
      </c>
      <c r="C482" s="24" t="s">
        <v>307</v>
      </c>
      <c r="D482" s="24" t="s">
        <v>422</v>
      </c>
      <c r="E482" s="24" t="s">
        <v>312</v>
      </c>
      <c r="F482" s="24" t="s">
        <v>313</v>
      </c>
      <c r="G482" s="35">
        <v>132.24</v>
      </c>
      <c r="H482" s="25">
        <f>G482/3.839375</f>
        <v>34.443105974279668</v>
      </c>
      <c r="I482" s="39">
        <v>23</v>
      </c>
      <c r="K482" s="33"/>
      <c r="L482" s="33"/>
      <c r="M482" s="33"/>
      <c r="AF482" s="24" t="s">
        <v>310</v>
      </c>
    </row>
    <row r="483" spans="1:32" x14ac:dyDescent="0.2">
      <c r="A483" s="24" t="s">
        <v>32</v>
      </c>
      <c r="B483" s="24">
        <v>2020</v>
      </c>
      <c r="C483" s="24" t="s">
        <v>307</v>
      </c>
      <c r="D483" s="24" t="s">
        <v>422</v>
      </c>
      <c r="E483" s="24" t="s">
        <v>312</v>
      </c>
      <c r="F483" s="24" t="s">
        <v>313</v>
      </c>
      <c r="G483" s="35">
        <v>240.09</v>
      </c>
      <c r="H483" s="25">
        <f>G483/3.89974166666667</f>
        <v>61.565616525880934</v>
      </c>
      <c r="I483" s="39">
        <v>22.900000000000002</v>
      </c>
      <c r="AF483" s="24" t="s">
        <v>310</v>
      </c>
    </row>
    <row r="484" spans="1:32" x14ac:dyDescent="0.2">
      <c r="A484" s="24" t="s">
        <v>32</v>
      </c>
      <c r="B484" s="24">
        <v>2021</v>
      </c>
      <c r="C484" s="24" t="s">
        <v>307</v>
      </c>
      <c r="D484" s="24" t="s">
        <v>422</v>
      </c>
      <c r="E484" s="24" t="s">
        <v>312</v>
      </c>
      <c r="F484" s="24" t="s">
        <v>313</v>
      </c>
      <c r="G484" s="35">
        <v>330.44</v>
      </c>
      <c r="H484" s="25">
        <f>G484/3.86191666666667</f>
        <v>85.563731307856557</v>
      </c>
      <c r="I484" s="39">
        <v>20.8</v>
      </c>
      <c r="AF484" s="24" t="s">
        <v>310</v>
      </c>
    </row>
    <row r="485" spans="1:32" x14ac:dyDescent="0.2">
      <c r="A485" s="24" t="s">
        <v>32</v>
      </c>
      <c r="B485" s="24">
        <v>2019</v>
      </c>
      <c r="C485" s="24" t="s">
        <v>307</v>
      </c>
      <c r="D485" s="24" t="s">
        <v>311</v>
      </c>
      <c r="E485" s="24" t="s">
        <v>311</v>
      </c>
      <c r="F485" s="24" t="s">
        <v>311</v>
      </c>
      <c r="G485" s="35">
        <v>146.35</v>
      </c>
      <c r="H485" s="25">
        <f>G485/3.839375</f>
        <v>38.118183298062831</v>
      </c>
      <c r="I485" s="34">
        <v>25.5</v>
      </c>
      <c r="AF485" s="24" t="s">
        <v>310</v>
      </c>
    </row>
    <row r="486" spans="1:32" x14ac:dyDescent="0.2">
      <c r="A486" s="24" t="s">
        <v>32</v>
      </c>
      <c r="B486" s="24">
        <v>2020</v>
      </c>
      <c r="C486" s="24" t="s">
        <v>307</v>
      </c>
      <c r="D486" s="24" t="s">
        <v>311</v>
      </c>
      <c r="E486" s="24" t="s">
        <v>311</v>
      </c>
      <c r="F486" s="24" t="s">
        <v>311</v>
      </c>
      <c r="G486" s="35">
        <v>314.06</v>
      </c>
      <c r="H486" s="25">
        <f>G486/3.89974166666667</f>
        <v>80.533539614803473</v>
      </c>
      <c r="I486" s="34">
        <v>30</v>
      </c>
      <c r="AF486" s="24" t="s">
        <v>310</v>
      </c>
    </row>
    <row r="487" spans="1:32" x14ac:dyDescent="0.2">
      <c r="A487" s="24" t="s">
        <v>32</v>
      </c>
      <c r="B487" s="24">
        <v>2021</v>
      </c>
      <c r="C487" s="24" t="s">
        <v>307</v>
      </c>
      <c r="D487" s="24" t="s">
        <v>311</v>
      </c>
      <c r="E487" s="24" t="s">
        <v>311</v>
      </c>
      <c r="F487" s="24" t="s">
        <v>311</v>
      </c>
      <c r="G487" s="35">
        <v>517.62</v>
      </c>
      <c r="H487" s="25">
        <f>G487/3.86191666666667</f>
        <v>134.03189262671805</v>
      </c>
      <c r="I487" s="34">
        <v>32.6</v>
      </c>
      <c r="AF487" s="24" t="s">
        <v>310</v>
      </c>
    </row>
    <row r="488" spans="1:32" x14ac:dyDescent="0.2">
      <c r="A488" s="24" t="s">
        <v>32</v>
      </c>
      <c r="B488" s="24">
        <v>2022</v>
      </c>
      <c r="C488" s="24" t="s">
        <v>307</v>
      </c>
      <c r="D488" s="24" t="s">
        <v>311</v>
      </c>
      <c r="E488" s="24" t="s">
        <v>311</v>
      </c>
      <c r="F488" s="24" t="s">
        <v>311</v>
      </c>
      <c r="G488" s="35">
        <v>750.81</v>
      </c>
      <c r="H488" s="25">
        <f>G488/4.45775833333333</f>
        <v>168.4277037599243</v>
      </c>
      <c r="I488" s="34">
        <v>29.599999999999998</v>
      </c>
      <c r="AF488" s="24" t="s">
        <v>310</v>
      </c>
    </row>
    <row r="489" spans="1:32" x14ac:dyDescent="0.2">
      <c r="A489" s="24" t="s">
        <v>32</v>
      </c>
      <c r="B489" s="24">
        <v>2023</v>
      </c>
      <c r="C489" s="24" t="s">
        <v>307</v>
      </c>
      <c r="D489" s="24" t="s">
        <v>311</v>
      </c>
      <c r="E489" s="24" t="s">
        <v>311</v>
      </c>
      <c r="F489" s="24" t="s">
        <v>311</v>
      </c>
      <c r="G489" s="35">
        <v>1163.33</v>
      </c>
      <c r="H489" s="25">
        <f>G489/4.20366666666667</f>
        <v>276.74173340734251</v>
      </c>
      <c r="I489" s="34">
        <v>35.299999999999997</v>
      </c>
      <c r="AF489" s="24" t="s">
        <v>310</v>
      </c>
    </row>
    <row r="490" spans="1:32" x14ac:dyDescent="0.2">
      <c r="A490" s="24" t="s">
        <v>32</v>
      </c>
      <c r="B490" s="24">
        <v>2021</v>
      </c>
      <c r="C490" s="24" t="s">
        <v>307</v>
      </c>
      <c r="D490" s="24" t="s">
        <v>404</v>
      </c>
      <c r="E490" s="24" t="s">
        <v>322</v>
      </c>
      <c r="F490" s="24" t="s">
        <v>323</v>
      </c>
      <c r="G490" s="35">
        <v>102.76</v>
      </c>
      <c r="H490" s="25">
        <f>G490/3.86191666666667</f>
        <v>26.608549295470706</v>
      </c>
      <c r="I490" s="34">
        <v>6.5</v>
      </c>
      <c r="AF490" s="24" t="s">
        <v>310</v>
      </c>
    </row>
    <row r="491" spans="1:32" x14ac:dyDescent="0.2">
      <c r="A491" s="24" t="s">
        <v>32</v>
      </c>
      <c r="B491" s="24">
        <v>2022</v>
      </c>
      <c r="C491" s="24" t="s">
        <v>307</v>
      </c>
      <c r="D491" s="24" t="s">
        <v>404</v>
      </c>
      <c r="E491" s="24" t="s">
        <v>322</v>
      </c>
      <c r="F491" s="24" t="s">
        <v>323</v>
      </c>
      <c r="G491" s="35">
        <v>316.16000000000003</v>
      </c>
      <c r="H491" s="25">
        <f>G491/4.45775833333333</f>
        <v>70.923539671471701</v>
      </c>
      <c r="I491" s="34">
        <v>12.5</v>
      </c>
      <c r="AF491" s="24" t="s">
        <v>310</v>
      </c>
    </row>
    <row r="492" spans="1:32" x14ac:dyDescent="0.2">
      <c r="A492" s="24" t="s">
        <v>32</v>
      </c>
      <c r="B492" s="24">
        <v>2023</v>
      </c>
      <c r="C492" s="24" t="s">
        <v>307</v>
      </c>
      <c r="D492" s="24" t="s">
        <v>404</v>
      </c>
      <c r="E492" s="24" t="s">
        <v>322</v>
      </c>
      <c r="F492" s="24" t="s">
        <v>323</v>
      </c>
      <c r="G492" s="35">
        <v>92.26</v>
      </c>
      <c r="H492" s="25">
        <f>G492/4.20366666666667</f>
        <v>21.947506145428576</v>
      </c>
      <c r="I492" s="34">
        <v>2.8000000000000003</v>
      </c>
      <c r="AF492" s="24" t="s">
        <v>310</v>
      </c>
    </row>
    <row r="493" spans="1:32" x14ac:dyDescent="0.2">
      <c r="A493" s="24" t="s">
        <v>32</v>
      </c>
      <c r="B493" s="24">
        <v>2023</v>
      </c>
      <c r="C493" s="24" t="s">
        <v>307</v>
      </c>
      <c r="D493" s="24" t="s">
        <v>414</v>
      </c>
      <c r="E493" s="24" t="s">
        <v>328</v>
      </c>
      <c r="F493" s="24" t="s">
        <v>329</v>
      </c>
      <c r="G493" s="35">
        <v>57.3</v>
      </c>
      <c r="H493" s="25">
        <f>G493/4.20366666666667</f>
        <v>13.630957100943608</v>
      </c>
      <c r="I493" s="34">
        <v>1.7000000000000002</v>
      </c>
      <c r="AF493" s="24" t="s">
        <v>310</v>
      </c>
    </row>
    <row r="494" spans="1:32" x14ac:dyDescent="0.2">
      <c r="A494" s="24" t="s">
        <v>32</v>
      </c>
      <c r="B494" s="24">
        <v>2019</v>
      </c>
      <c r="C494" s="24" t="s">
        <v>307</v>
      </c>
      <c r="D494" s="24" t="s">
        <v>388</v>
      </c>
      <c r="E494" s="24" t="s">
        <v>65</v>
      </c>
      <c r="F494" s="24" t="s">
        <v>314</v>
      </c>
      <c r="G494" s="35">
        <v>66.23</v>
      </c>
      <c r="H494" s="25">
        <f>G494/3.839375</f>
        <v>17.250203483639915</v>
      </c>
      <c r="I494" s="39">
        <v>11.5</v>
      </c>
      <c r="K494" s="33"/>
      <c r="L494" s="33"/>
      <c r="M494" s="33"/>
      <c r="AF494" s="24" t="s">
        <v>310</v>
      </c>
    </row>
    <row r="495" spans="1:32" x14ac:dyDescent="0.2">
      <c r="A495" s="24" t="s">
        <v>32</v>
      </c>
      <c r="B495" s="24">
        <v>2020</v>
      </c>
      <c r="C495" s="24" t="s">
        <v>307</v>
      </c>
      <c r="D495" s="24" t="s">
        <v>388</v>
      </c>
      <c r="E495" s="24" t="s">
        <v>65</v>
      </c>
      <c r="F495" s="24" t="s">
        <v>314</v>
      </c>
      <c r="G495" s="35">
        <v>68.5</v>
      </c>
      <c r="H495" s="25">
        <f>G495/3.89974166666667</f>
        <v>17.565266075316941</v>
      </c>
      <c r="I495" s="39">
        <v>6.5</v>
      </c>
      <c r="AF495" s="24" t="s">
        <v>310</v>
      </c>
    </row>
    <row r="496" spans="1:32" x14ac:dyDescent="0.2">
      <c r="A496" s="24" t="s">
        <v>32</v>
      </c>
      <c r="B496" s="24">
        <v>2021</v>
      </c>
      <c r="C496" s="24" t="s">
        <v>307</v>
      </c>
      <c r="D496" s="24" t="s">
        <v>388</v>
      </c>
      <c r="E496" s="24" t="s">
        <v>65</v>
      </c>
      <c r="F496" s="24" t="s">
        <v>314</v>
      </c>
      <c r="G496" s="35">
        <v>94.23</v>
      </c>
      <c r="H496" s="25">
        <f>G496/3.86191666666667</f>
        <v>24.399801480266685</v>
      </c>
      <c r="I496" s="39">
        <v>5.8999999999999995</v>
      </c>
      <c r="AF496" s="24" t="s">
        <v>310</v>
      </c>
    </row>
    <row r="497" spans="1:32" x14ac:dyDescent="0.2">
      <c r="A497" s="24" t="s">
        <v>32</v>
      </c>
      <c r="B497" s="24">
        <v>2019</v>
      </c>
      <c r="C497" s="24" t="s">
        <v>252</v>
      </c>
      <c r="D497" s="24" t="s">
        <v>383</v>
      </c>
      <c r="E497" s="24" t="s">
        <v>243</v>
      </c>
      <c r="F497" s="24" t="s">
        <v>243</v>
      </c>
      <c r="G497" s="35"/>
      <c r="H497" s="25">
        <f>G497/3.839375</f>
        <v>0</v>
      </c>
      <c r="I497" s="26">
        <v>98.5</v>
      </c>
      <c r="Z497" s="24">
        <v>98.5</v>
      </c>
      <c r="AF497" s="24" t="s">
        <v>253</v>
      </c>
    </row>
    <row r="498" spans="1:32" x14ac:dyDescent="0.2">
      <c r="A498" s="24" t="s">
        <v>32</v>
      </c>
      <c r="B498" s="24">
        <v>2020</v>
      </c>
      <c r="C498" s="24" t="s">
        <v>252</v>
      </c>
      <c r="D498" s="24" t="s">
        <v>383</v>
      </c>
      <c r="E498" s="24" t="s">
        <v>243</v>
      </c>
      <c r="F498" s="24" t="s">
        <v>243</v>
      </c>
      <c r="G498" s="35"/>
      <c r="H498" s="25">
        <f>G498/3.89974166666667</f>
        <v>0</v>
      </c>
      <c r="I498" s="26">
        <v>97.1</v>
      </c>
      <c r="Z498" s="24">
        <v>97.1</v>
      </c>
      <c r="AF498" s="24" t="s">
        <v>253</v>
      </c>
    </row>
    <row r="499" spans="1:32" x14ac:dyDescent="0.2">
      <c r="A499" s="24" t="s">
        <v>32</v>
      </c>
      <c r="B499" s="24">
        <v>2021</v>
      </c>
      <c r="C499" s="24" t="s">
        <v>252</v>
      </c>
      <c r="D499" s="24" t="s">
        <v>383</v>
      </c>
      <c r="E499" s="24" t="s">
        <v>243</v>
      </c>
      <c r="F499" s="24" t="s">
        <v>243</v>
      </c>
      <c r="G499" s="35"/>
      <c r="H499" s="25">
        <f>G499/3.86191666666667</f>
        <v>0</v>
      </c>
      <c r="I499" s="26">
        <v>96.3</v>
      </c>
      <c r="Z499" s="24">
        <v>96.3</v>
      </c>
      <c r="AF499" s="24" t="s">
        <v>253</v>
      </c>
    </row>
    <row r="500" spans="1:32" x14ac:dyDescent="0.2">
      <c r="A500" s="24" t="s">
        <v>32</v>
      </c>
      <c r="B500" s="24">
        <v>2022</v>
      </c>
      <c r="C500" s="24" t="s">
        <v>252</v>
      </c>
      <c r="D500" s="24" t="s">
        <v>383</v>
      </c>
      <c r="E500" s="24" t="s">
        <v>243</v>
      </c>
      <c r="F500" s="24" t="s">
        <v>243</v>
      </c>
      <c r="G500" s="35"/>
      <c r="H500" s="25">
        <f>G500/4.45775833333333</f>
        <v>0</v>
      </c>
      <c r="I500" s="26">
        <v>95.899999999999991</v>
      </c>
      <c r="Z500" s="24">
        <v>95.9</v>
      </c>
      <c r="AF500" s="24" t="s">
        <v>253</v>
      </c>
    </row>
    <row r="501" spans="1:32" x14ac:dyDescent="0.2">
      <c r="A501" s="24" t="s">
        <v>32</v>
      </c>
      <c r="B501" s="24">
        <v>2023</v>
      </c>
      <c r="C501" s="24" t="s">
        <v>252</v>
      </c>
      <c r="D501" s="24" t="s">
        <v>383</v>
      </c>
      <c r="E501" s="24" t="s">
        <v>243</v>
      </c>
      <c r="F501" s="24" t="s">
        <v>243</v>
      </c>
      <c r="G501" s="35"/>
      <c r="H501" s="25">
        <f>G501/4.20366666666667</f>
        <v>0</v>
      </c>
      <c r="I501" s="26">
        <v>95.7</v>
      </c>
      <c r="Z501" s="24">
        <v>95.7</v>
      </c>
      <c r="AF501" s="24" t="s">
        <v>253</v>
      </c>
    </row>
    <row r="502" spans="1:32" x14ac:dyDescent="0.2">
      <c r="A502" s="24" t="s">
        <v>32</v>
      </c>
      <c r="B502" s="24">
        <v>2019</v>
      </c>
      <c r="C502" s="24" t="s">
        <v>252</v>
      </c>
      <c r="D502" s="24" t="s">
        <v>245</v>
      </c>
      <c r="E502" s="24" t="s">
        <v>245</v>
      </c>
      <c r="F502" s="24" t="s">
        <v>246</v>
      </c>
      <c r="G502" s="35"/>
      <c r="H502" s="25">
        <f>G502/3.89974166666667</f>
        <v>0</v>
      </c>
      <c r="I502" s="26">
        <v>0.6</v>
      </c>
      <c r="Z502">
        <v>6.0000000000000001E-3</v>
      </c>
      <c r="AF502" s="24" t="s">
        <v>253</v>
      </c>
    </row>
    <row r="503" spans="1:32" x14ac:dyDescent="0.2">
      <c r="A503" s="24" t="s">
        <v>32</v>
      </c>
      <c r="B503" s="24">
        <v>2020</v>
      </c>
      <c r="C503" s="24" t="s">
        <v>252</v>
      </c>
      <c r="D503" s="24" t="s">
        <v>245</v>
      </c>
      <c r="E503" s="24" t="s">
        <v>245</v>
      </c>
      <c r="F503" s="24" t="s">
        <v>246</v>
      </c>
      <c r="G503" s="35"/>
      <c r="H503" s="25">
        <f>G503/3.89974166666667</f>
        <v>0</v>
      </c>
      <c r="I503" s="26">
        <v>1.7000000000000002</v>
      </c>
      <c r="Z503" s="24">
        <v>1.7</v>
      </c>
      <c r="AF503" s="24" t="s">
        <v>253</v>
      </c>
    </row>
    <row r="504" spans="1:32" x14ac:dyDescent="0.2">
      <c r="A504" s="24" t="s">
        <v>32</v>
      </c>
      <c r="B504" s="24">
        <v>2021</v>
      </c>
      <c r="C504" s="24" t="s">
        <v>252</v>
      </c>
      <c r="D504" s="24" t="s">
        <v>245</v>
      </c>
      <c r="E504" s="24" t="s">
        <v>245</v>
      </c>
      <c r="F504" s="24" t="s">
        <v>246</v>
      </c>
      <c r="G504" s="35"/>
      <c r="H504" s="25">
        <f>G504/3.86191666666667</f>
        <v>0</v>
      </c>
      <c r="I504" s="26">
        <v>2.2999999999999998</v>
      </c>
      <c r="Z504" s="24">
        <v>2.2999999999999998</v>
      </c>
      <c r="AF504" s="24" t="s">
        <v>253</v>
      </c>
    </row>
    <row r="505" spans="1:32" x14ac:dyDescent="0.2">
      <c r="A505" s="24" t="s">
        <v>32</v>
      </c>
      <c r="B505" s="24">
        <v>2022</v>
      </c>
      <c r="C505" s="24" t="s">
        <v>252</v>
      </c>
      <c r="D505" s="24" t="s">
        <v>245</v>
      </c>
      <c r="E505" s="24" t="s">
        <v>245</v>
      </c>
      <c r="F505" s="24" t="s">
        <v>246</v>
      </c>
      <c r="G505" s="35"/>
      <c r="H505" s="25">
        <f>G505/4.45775833333333</f>
        <v>0</v>
      </c>
      <c r="I505" s="26">
        <v>3</v>
      </c>
      <c r="Z505" s="24">
        <v>3</v>
      </c>
      <c r="AF505" s="24" t="s">
        <v>253</v>
      </c>
    </row>
    <row r="506" spans="1:32" x14ac:dyDescent="0.2">
      <c r="A506" s="24" t="s">
        <v>32</v>
      </c>
      <c r="B506" s="24">
        <v>2023</v>
      </c>
      <c r="C506" s="24" t="s">
        <v>252</v>
      </c>
      <c r="D506" s="24" t="s">
        <v>245</v>
      </c>
      <c r="E506" s="24" t="s">
        <v>245</v>
      </c>
      <c r="F506" s="24" t="s">
        <v>246</v>
      </c>
      <c r="G506" s="35"/>
      <c r="H506" s="25">
        <f>G506/4.20366666666667</f>
        <v>0</v>
      </c>
      <c r="I506" s="26">
        <v>2.8000000000000003</v>
      </c>
      <c r="Z506" s="24">
        <v>2.8</v>
      </c>
      <c r="AF506" s="24" t="s">
        <v>253</v>
      </c>
    </row>
    <row r="507" spans="1:32" x14ac:dyDescent="0.2">
      <c r="A507" s="24" t="s">
        <v>32</v>
      </c>
      <c r="B507" s="24">
        <v>2019</v>
      </c>
      <c r="C507" s="24" t="s">
        <v>242</v>
      </c>
      <c r="D507" s="24" t="s">
        <v>383</v>
      </c>
      <c r="E507" s="24" t="s">
        <v>243</v>
      </c>
      <c r="F507" s="24" t="s">
        <v>243</v>
      </c>
      <c r="G507" s="35"/>
      <c r="H507" s="25">
        <f>G507/3.839375</f>
        <v>0</v>
      </c>
      <c r="I507" s="26">
        <v>95.6</v>
      </c>
      <c r="Z507" s="24">
        <v>95.63</v>
      </c>
      <c r="AF507" s="24" t="s">
        <v>244</v>
      </c>
    </row>
    <row r="508" spans="1:32" x14ac:dyDescent="0.2">
      <c r="A508" s="24" t="s">
        <v>32</v>
      </c>
      <c r="B508" s="24">
        <v>2020</v>
      </c>
      <c r="C508" s="24" t="s">
        <v>242</v>
      </c>
      <c r="D508" s="24" t="s">
        <v>383</v>
      </c>
      <c r="E508" s="24" t="s">
        <v>243</v>
      </c>
      <c r="F508" s="24" t="s">
        <v>243</v>
      </c>
      <c r="G508" s="35"/>
      <c r="H508" s="25">
        <f>G508/3.89974166666667</f>
        <v>0</v>
      </c>
      <c r="I508" s="26">
        <v>91.7</v>
      </c>
      <c r="Z508" s="24">
        <v>91.75</v>
      </c>
      <c r="AF508" s="24" t="s">
        <v>244</v>
      </c>
    </row>
    <row r="509" spans="1:32" x14ac:dyDescent="0.2">
      <c r="A509" s="24" t="s">
        <v>32</v>
      </c>
      <c r="B509" s="24">
        <v>2021</v>
      </c>
      <c r="C509" s="24" t="s">
        <v>242</v>
      </c>
      <c r="D509" s="24" t="s">
        <v>383</v>
      </c>
      <c r="E509" s="24" t="s">
        <v>243</v>
      </c>
      <c r="F509" s="24" t="s">
        <v>243</v>
      </c>
      <c r="G509" s="35"/>
      <c r="H509" s="25">
        <f>G509/3.86191666666667</f>
        <v>0</v>
      </c>
      <c r="I509" s="26">
        <v>90.8</v>
      </c>
      <c r="Z509" s="24">
        <v>90.89</v>
      </c>
      <c r="AF509" s="24" t="s">
        <v>244</v>
      </c>
    </row>
    <row r="510" spans="1:32" x14ac:dyDescent="0.2">
      <c r="A510" s="24" t="s">
        <v>32</v>
      </c>
      <c r="B510" s="24">
        <v>2022</v>
      </c>
      <c r="C510" s="24" t="s">
        <v>242</v>
      </c>
      <c r="D510" s="24" t="s">
        <v>383</v>
      </c>
      <c r="E510" s="24" t="s">
        <v>243</v>
      </c>
      <c r="F510" s="24" t="s">
        <v>243</v>
      </c>
      <c r="G510" s="35"/>
      <c r="H510" s="25">
        <f>G510/4.45775833333333</f>
        <v>0</v>
      </c>
      <c r="I510" s="26">
        <v>89.2</v>
      </c>
      <c r="Z510" s="24">
        <v>89.26</v>
      </c>
      <c r="AF510" s="24" t="s">
        <v>244</v>
      </c>
    </row>
    <row r="511" spans="1:32" x14ac:dyDescent="0.2">
      <c r="A511" s="24" t="s">
        <v>32</v>
      </c>
      <c r="B511" s="24">
        <v>2023</v>
      </c>
      <c r="C511" s="24" t="s">
        <v>242</v>
      </c>
      <c r="D511" s="24" t="s">
        <v>383</v>
      </c>
      <c r="E511" s="24" t="s">
        <v>243</v>
      </c>
      <c r="F511" s="24" t="s">
        <v>243</v>
      </c>
      <c r="G511" s="35"/>
      <c r="H511" s="25">
        <f>G511/4.20366666666667</f>
        <v>0</v>
      </c>
      <c r="I511" s="26">
        <v>89.7</v>
      </c>
      <c r="Z511" s="24">
        <v>89.77</v>
      </c>
      <c r="AF511" s="24" t="s">
        <v>244</v>
      </c>
    </row>
    <row r="512" spans="1:32" x14ac:dyDescent="0.2">
      <c r="A512" s="24" t="s">
        <v>32</v>
      </c>
      <c r="B512" s="24">
        <v>2019</v>
      </c>
      <c r="C512" s="24" t="s">
        <v>242</v>
      </c>
      <c r="D512" s="24" t="s">
        <v>245</v>
      </c>
      <c r="E512" s="24" t="s">
        <v>245</v>
      </c>
      <c r="F512" s="24" t="s">
        <v>246</v>
      </c>
      <c r="G512" s="35"/>
      <c r="H512" s="25">
        <f>G512/3.839375</f>
        <v>0</v>
      </c>
      <c r="I512" s="26">
        <v>1.9</v>
      </c>
      <c r="Z512" s="24">
        <v>1.94</v>
      </c>
      <c r="AF512" s="24" t="s">
        <v>244</v>
      </c>
    </row>
    <row r="513" spans="1:32" x14ac:dyDescent="0.2">
      <c r="A513" s="24" t="s">
        <v>32</v>
      </c>
      <c r="B513" s="24">
        <v>2020</v>
      </c>
      <c r="C513" s="24" t="s">
        <v>242</v>
      </c>
      <c r="D513" s="24" t="s">
        <v>245</v>
      </c>
      <c r="E513" s="24" t="s">
        <v>245</v>
      </c>
      <c r="F513" s="24" t="s">
        <v>246</v>
      </c>
      <c r="G513" s="35"/>
      <c r="H513" s="25">
        <f>G513/3.89974166666667</f>
        <v>0</v>
      </c>
      <c r="I513" s="26">
        <v>4.5999999999999996</v>
      </c>
      <c r="Z513" s="24">
        <v>4.67</v>
      </c>
      <c r="AF513" s="24" t="s">
        <v>244</v>
      </c>
    </row>
    <row r="514" spans="1:32" x14ac:dyDescent="0.2">
      <c r="A514" s="24" t="s">
        <v>32</v>
      </c>
      <c r="B514" s="24">
        <v>2021</v>
      </c>
      <c r="C514" s="24" t="s">
        <v>242</v>
      </c>
      <c r="D514" s="24" t="s">
        <v>245</v>
      </c>
      <c r="E514" s="24" t="s">
        <v>245</v>
      </c>
      <c r="F514" s="24" t="s">
        <v>246</v>
      </c>
      <c r="G514" s="35"/>
      <c r="H514" s="25">
        <f>G514/3.86191666666667</f>
        <v>0</v>
      </c>
      <c r="I514" s="26">
        <v>5.7</v>
      </c>
      <c r="Z514" s="24">
        <v>5.77</v>
      </c>
      <c r="AF514" s="24" t="s">
        <v>244</v>
      </c>
    </row>
    <row r="515" spans="1:32" x14ac:dyDescent="0.2">
      <c r="A515" s="24" t="s">
        <v>32</v>
      </c>
      <c r="B515" s="24">
        <v>2022</v>
      </c>
      <c r="C515" s="24" t="s">
        <v>242</v>
      </c>
      <c r="D515" s="24" t="s">
        <v>245</v>
      </c>
      <c r="E515" s="24" t="s">
        <v>245</v>
      </c>
      <c r="F515" s="24" t="s">
        <v>246</v>
      </c>
      <c r="G515" s="35"/>
      <c r="H515" s="25">
        <f>G515/4.45775833333333</f>
        <v>0</v>
      </c>
      <c r="I515" s="26">
        <v>7.9</v>
      </c>
      <c r="Z515" s="24">
        <v>7.94</v>
      </c>
      <c r="AF515" s="24" t="s">
        <v>244</v>
      </c>
    </row>
    <row r="516" spans="1:32" x14ac:dyDescent="0.2">
      <c r="A516" s="24" t="s">
        <v>32</v>
      </c>
      <c r="B516" s="24">
        <v>2023</v>
      </c>
      <c r="C516" s="24" t="s">
        <v>242</v>
      </c>
      <c r="D516" s="24" t="s">
        <v>245</v>
      </c>
      <c r="E516" s="24" t="s">
        <v>245</v>
      </c>
      <c r="F516" s="24" t="s">
        <v>246</v>
      </c>
      <c r="G516" s="35"/>
      <c r="H516" s="25">
        <f>G516/4.20366666666667</f>
        <v>0</v>
      </c>
      <c r="I516" s="26">
        <v>7.7</v>
      </c>
      <c r="Z516" s="24">
        <v>7.79</v>
      </c>
      <c r="AF516" s="24" t="s">
        <v>244</v>
      </c>
    </row>
    <row r="517" spans="1:32" x14ac:dyDescent="0.2">
      <c r="A517" s="24" t="s">
        <v>32</v>
      </c>
      <c r="B517" s="24">
        <v>2019</v>
      </c>
      <c r="C517" s="24" t="s">
        <v>242</v>
      </c>
      <c r="D517" s="24" t="s">
        <v>247</v>
      </c>
      <c r="E517" s="24" t="s">
        <v>248</v>
      </c>
      <c r="F517" s="24" t="s">
        <v>249</v>
      </c>
      <c r="G517" s="35"/>
      <c r="H517" s="25">
        <f>G517/3.839375</f>
        <v>0</v>
      </c>
      <c r="I517" s="26">
        <v>1.5</v>
      </c>
      <c r="Z517" s="24">
        <v>1.57</v>
      </c>
      <c r="AF517" s="24" t="s">
        <v>244</v>
      </c>
    </row>
    <row r="518" spans="1:32" x14ac:dyDescent="0.2">
      <c r="A518" s="24" t="s">
        <v>32</v>
      </c>
      <c r="B518" s="24">
        <v>2020</v>
      </c>
      <c r="C518" s="24" t="s">
        <v>242</v>
      </c>
      <c r="D518" s="24" t="s">
        <v>247</v>
      </c>
      <c r="E518" s="24" t="s">
        <v>248</v>
      </c>
      <c r="F518" s="24" t="s">
        <v>249</v>
      </c>
      <c r="G518" s="35"/>
      <c r="H518" s="25">
        <f>G518/3.89974166666667</f>
        <v>0</v>
      </c>
      <c r="I518" s="26">
        <v>1.6</v>
      </c>
      <c r="Z518" s="24">
        <v>1.62</v>
      </c>
      <c r="AF518" s="24" t="s">
        <v>244</v>
      </c>
    </row>
    <row r="519" spans="1:32" x14ac:dyDescent="0.2">
      <c r="A519" s="24" t="s">
        <v>32</v>
      </c>
      <c r="B519" s="24">
        <v>2021</v>
      </c>
      <c r="C519" s="24" t="s">
        <v>242</v>
      </c>
      <c r="D519" s="24" t="s">
        <v>247</v>
      </c>
      <c r="E519" s="24" t="s">
        <v>248</v>
      </c>
      <c r="F519" s="24" t="s">
        <v>249</v>
      </c>
      <c r="G519" s="35"/>
      <c r="H519" s="25">
        <f>G519/3.86191666666667</f>
        <v>0</v>
      </c>
      <c r="I519" s="26">
        <v>1.7999999999999998</v>
      </c>
      <c r="Z519" s="24">
        <v>1.85</v>
      </c>
      <c r="AF519" s="24" t="s">
        <v>244</v>
      </c>
    </row>
    <row r="520" spans="1:32" x14ac:dyDescent="0.2">
      <c r="A520" s="24" t="s">
        <v>32</v>
      </c>
      <c r="B520" s="24">
        <v>2022</v>
      </c>
      <c r="C520" s="24" t="s">
        <v>242</v>
      </c>
      <c r="D520" s="24" t="s">
        <v>247</v>
      </c>
      <c r="E520" s="24" t="s">
        <v>248</v>
      </c>
      <c r="F520" s="24" t="s">
        <v>249</v>
      </c>
      <c r="G520" s="35"/>
      <c r="H520" s="25">
        <f>G520/4.45775833333333</f>
        <v>0</v>
      </c>
      <c r="I520" s="26">
        <v>1.9</v>
      </c>
      <c r="Z520" s="24">
        <v>1.96</v>
      </c>
      <c r="AF520" s="24" t="s">
        <v>244</v>
      </c>
    </row>
    <row r="521" spans="1:32" x14ac:dyDescent="0.2">
      <c r="A521" s="24" t="s">
        <v>32</v>
      </c>
      <c r="B521" s="24">
        <v>2023</v>
      </c>
      <c r="C521" s="24" t="s">
        <v>242</v>
      </c>
      <c r="D521" s="24" t="s">
        <v>247</v>
      </c>
      <c r="E521" s="24" t="s">
        <v>248</v>
      </c>
      <c r="F521" s="24" t="s">
        <v>249</v>
      </c>
      <c r="G521" s="35"/>
      <c r="H521" s="25">
        <f>G521/4.20366666666667</f>
        <v>0</v>
      </c>
      <c r="I521" s="26">
        <v>1.2</v>
      </c>
      <c r="Z521" s="24">
        <v>1.25</v>
      </c>
      <c r="AF521" s="24" t="s">
        <v>244</v>
      </c>
    </row>
    <row r="522" spans="1:32" x14ac:dyDescent="0.2">
      <c r="A522" s="24" t="s">
        <v>32</v>
      </c>
      <c r="B522" s="24">
        <v>2019</v>
      </c>
      <c r="C522" s="24" t="s">
        <v>250</v>
      </c>
      <c r="D522" s="24" t="s">
        <v>383</v>
      </c>
      <c r="E522" s="24" t="s">
        <v>243</v>
      </c>
      <c r="F522" s="24" t="s">
        <v>243</v>
      </c>
      <c r="G522" s="35"/>
      <c r="H522" s="25">
        <f>G522/3.839375</f>
        <v>0</v>
      </c>
      <c r="I522" s="34">
        <v>99.8</v>
      </c>
      <c r="Z522" s="24">
        <v>99.8</v>
      </c>
      <c r="AF522" s="24" t="s">
        <v>251</v>
      </c>
    </row>
    <row r="523" spans="1:32" x14ac:dyDescent="0.2">
      <c r="A523" s="24" t="s">
        <v>32</v>
      </c>
      <c r="B523" s="24">
        <v>2020</v>
      </c>
      <c r="C523" s="24" t="s">
        <v>250</v>
      </c>
      <c r="D523" s="24" t="s">
        <v>383</v>
      </c>
      <c r="E523" s="24" t="s">
        <v>243</v>
      </c>
      <c r="F523" s="24" t="s">
        <v>243</v>
      </c>
      <c r="G523" s="35"/>
      <c r="H523" s="25">
        <f>G523/3.89974166666667</f>
        <v>0</v>
      </c>
      <c r="I523" s="34">
        <v>99.4</v>
      </c>
      <c r="Z523" s="24">
        <v>99.4</v>
      </c>
      <c r="AF523" s="24" t="s">
        <v>251</v>
      </c>
    </row>
    <row r="524" spans="1:32" x14ac:dyDescent="0.2">
      <c r="A524" s="24" t="s">
        <v>32</v>
      </c>
      <c r="B524" s="24">
        <v>2021</v>
      </c>
      <c r="C524" s="24" t="s">
        <v>250</v>
      </c>
      <c r="D524" s="24" t="s">
        <v>383</v>
      </c>
      <c r="E524" s="24" t="s">
        <v>243</v>
      </c>
      <c r="F524" s="24" t="s">
        <v>243</v>
      </c>
      <c r="G524" s="35"/>
      <c r="H524" s="25">
        <f>G524/3.86191666666667</f>
        <v>0</v>
      </c>
      <c r="I524" s="34">
        <v>98.6</v>
      </c>
      <c r="Z524" s="24">
        <v>98.6</v>
      </c>
      <c r="AF524" s="24" t="s">
        <v>251</v>
      </c>
    </row>
    <row r="525" spans="1:32" x14ac:dyDescent="0.2">
      <c r="A525" s="24" t="s">
        <v>32</v>
      </c>
      <c r="B525" s="24">
        <v>2022</v>
      </c>
      <c r="C525" s="24" t="s">
        <v>250</v>
      </c>
      <c r="D525" s="24" t="s">
        <v>383</v>
      </c>
      <c r="E525" s="24" t="s">
        <v>243</v>
      </c>
      <c r="F525" s="24" t="s">
        <v>243</v>
      </c>
      <c r="G525" s="35"/>
      <c r="H525" s="25">
        <f>G525/4.45775833333333</f>
        <v>0</v>
      </c>
      <c r="I525" s="34">
        <v>98.8</v>
      </c>
      <c r="Z525" s="24">
        <v>98.8</v>
      </c>
      <c r="AF525" s="24" t="s">
        <v>251</v>
      </c>
    </row>
    <row r="526" spans="1:32" x14ac:dyDescent="0.2">
      <c r="A526" s="24" t="s">
        <v>32</v>
      </c>
      <c r="B526" s="24">
        <v>2023</v>
      </c>
      <c r="C526" s="24" t="s">
        <v>250</v>
      </c>
      <c r="D526" s="24" t="s">
        <v>383</v>
      </c>
      <c r="E526" s="24" t="s">
        <v>243</v>
      </c>
      <c r="F526" s="24" t="s">
        <v>243</v>
      </c>
      <c r="G526" s="35"/>
      <c r="H526" s="25">
        <f>G526/4.20366666666667</f>
        <v>0</v>
      </c>
      <c r="I526" s="34">
        <v>98.4</v>
      </c>
      <c r="Z526" s="24">
        <v>98.4</v>
      </c>
      <c r="AF526" s="24" t="s">
        <v>251</v>
      </c>
    </row>
    <row r="527" spans="1:32" x14ac:dyDescent="0.2">
      <c r="A527" s="24" t="s">
        <v>32</v>
      </c>
      <c r="B527" s="24">
        <v>2019</v>
      </c>
      <c r="C527" s="24" t="s">
        <v>254</v>
      </c>
      <c r="D527" s="24" t="s">
        <v>255</v>
      </c>
      <c r="E527" s="24" t="s">
        <v>255</v>
      </c>
      <c r="F527" s="24" t="s">
        <v>255</v>
      </c>
      <c r="G527" s="35"/>
      <c r="H527" s="25">
        <f>G527/3.839375</f>
        <v>0</v>
      </c>
      <c r="I527" s="26">
        <v>68.7</v>
      </c>
      <c r="Z527" s="24">
        <v>68.7</v>
      </c>
      <c r="AF527" s="24" t="s">
        <v>256</v>
      </c>
    </row>
    <row r="528" spans="1:32" x14ac:dyDescent="0.2">
      <c r="A528" s="24" t="s">
        <v>32</v>
      </c>
      <c r="B528" s="24">
        <v>2020</v>
      </c>
      <c r="C528" s="24" t="s">
        <v>254</v>
      </c>
      <c r="D528" s="24" t="s">
        <v>255</v>
      </c>
      <c r="E528" s="24" t="s">
        <v>255</v>
      </c>
      <c r="F528" s="24" t="s">
        <v>255</v>
      </c>
      <c r="G528" s="35"/>
      <c r="H528" s="25">
        <f>G528/3.89974166666667</f>
        <v>0</v>
      </c>
      <c r="I528" s="26">
        <v>80.800000000000011</v>
      </c>
      <c r="Z528" s="24">
        <v>80.760000000000005</v>
      </c>
      <c r="AF528" s="24" t="s">
        <v>256</v>
      </c>
    </row>
    <row r="529" spans="1:32" x14ac:dyDescent="0.2">
      <c r="A529" s="24" t="s">
        <v>32</v>
      </c>
      <c r="B529" s="24">
        <v>2021</v>
      </c>
      <c r="C529" s="24" t="s">
        <v>254</v>
      </c>
      <c r="D529" s="24" t="s">
        <v>402</v>
      </c>
      <c r="E529" s="24" t="s">
        <v>255</v>
      </c>
      <c r="F529" s="24" t="s">
        <v>255</v>
      </c>
      <c r="G529" s="35"/>
      <c r="H529" s="25">
        <f>G529/3.86191666666667</f>
        <v>0</v>
      </c>
      <c r="I529" s="26">
        <v>77.8</v>
      </c>
      <c r="Z529" s="24">
        <v>77.8</v>
      </c>
      <c r="AF529" s="24" t="s">
        <v>256</v>
      </c>
    </row>
    <row r="530" spans="1:32" x14ac:dyDescent="0.2">
      <c r="A530" s="24" t="s">
        <v>32</v>
      </c>
      <c r="B530" s="24">
        <v>2022</v>
      </c>
      <c r="C530" s="24" t="s">
        <v>254</v>
      </c>
      <c r="D530" s="24" t="s">
        <v>402</v>
      </c>
      <c r="E530" s="24" t="s">
        <v>255</v>
      </c>
      <c r="F530" s="24" t="s">
        <v>255</v>
      </c>
      <c r="G530" s="35"/>
      <c r="H530" s="25">
        <f>G530/4.45775833333333</f>
        <v>0</v>
      </c>
      <c r="I530" s="26">
        <v>89.2</v>
      </c>
      <c r="Z530" s="24">
        <v>89.18</v>
      </c>
      <c r="AF530" s="24" t="s">
        <v>256</v>
      </c>
    </row>
    <row r="531" spans="1:32" x14ac:dyDescent="0.2">
      <c r="A531" s="24" t="s">
        <v>32</v>
      </c>
      <c r="B531" s="24">
        <v>2023</v>
      </c>
      <c r="C531" s="24" t="s">
        <v>254</v>
      </c>
      <c r="D531" s="24" t="s">
        <v>402</v>
      </c>
      <c r="E531" s="24" t="s">
        <v>255</v>
      </c>
      <c r="F531" s="24" t="s">
        <v>255</v>
      </c>
      <c r="G531" s="35"/>
      <c r="H531" s="25">
        <f>G531/4.20366666666667</f>
        <v>0</v>
      </c>
      <c r="I531" s="26">
        <v>87.5</v>
      </c>
      <c r="Z531" s="24">
        <v>87.48</v>
      </c>
      <c r="AF531" s="24" t="s">
        <v>256</v>
      </c>
    </row>
    <row r="532" spans="1:32" x14ac:dyDescent="0.2">
      <c r="A532" s="24" t="s">
        <v>32</v>
      </c>
      <c r="B532" s="24">
        <v>2019</v>
      </c>
      <c r="C532" s="24" t="s">
        <v>254</v>
      </c>
      <c r="D532" s="24" t="s">
        <v>255</v>
      </c>
      <c r="E532" s="24" t="s">
        <v>257</v>
      </c>
      <c r="F532" s="24" t="s">
        <v>257</v>
      </c>
      <c r="G532" s="35"/>
      <c r="H532" s="25">
        <f>G532/3.839375</f>
        <v>0</v>
      </c>
      <c r="I532" s="26">
        <v>2.9000000000000004</v>
      </c>
      <c r="Z532" s="24">
        <v>2.9</v>
      </c>
      <c r="AF532" s="24" t="s">
        <v>256</v>
      </c>
    </row>
    <row r="533" spans="1:32" x14ac:dyDescent="0.2">
      <c r="A533" s="24" t="s">
        <v>32</v>
      </c>
      <c r="B533" s="24">
        <v>2020</v>
      </c>
      <c r="C533" s="24" t="s">
        <v>254</v>
      </c>
      <c r="D533" s="24" t="s">
        <v>255</v>
      </c>
      <c r="E533" s="24" t="s">
        <v>257</v>
      </c>
      <c r="F533" s="24" t="s">
        <v>257</v>
      </c>
      <c r="G533" s="35"/>
      <c r="H533" s="25">
        <f>G533/3.89974166666667</f>
        <v>0</v>
      </c>
      <c r="I533" s="26">
        <v>2.4</v>
      </c>
      <c r="Z533" s="24">
        <v>2.37</v>
      </c>
      <c r="AF533" s="24" t="s">
        <v>256</v>
      </c>
    </row>
    <row r="534" spans="1:32" x14ac:dyDescent="0.2">
      <c r="A534" s="24" t="s">
        <v>32</v>
      </c>
      <c r="B534" s="24">
        <v>2021</v>
      </c>
      <c r="C534" s="24" t="s">
        <v>254</v>
      </c>
      <c r="D534" s="24" t="s">
        <v>402</v>
      </c>
      <c r="E534" s="24" t="s">
        <v>257</v>
      </c>
      <c r="F534" s="24" t="s">
        <v>257</v>
      </c>
      <c r="G534" s="35"/>
      <c r="H534" s="25">
        <f>G534/3.86191666666667</f>
        <v>0</v>
      </c>
      <c r="I534" s="26">
        <v>1.5</v>
      </c>
      <c r="Z534" s="24">
        <v>1.5</v>
      </c>
      <c r="AF534" s="24" t="s">
        <v>256</v>
      </c>
    </row>
    <row r="535" spans="1:32" x14ac:dyDescent="0.2">
      <c r="A535" s="24" t="s">
        <v>32</v>
      </c>
      <c r="B535" s="24">
        <v>2022</v>
      </c>
      <c r="C535" s="24" t="s">
        <v>254</v>
      </c>
      <c r="D535" s="24" t="s">
        <v>402</v>
      </c>
      <c r="E535" s="24" t="s">
        <v>257</v>
      </c>
      <c r="F535" s="24" t="s">
        <v>257</v>
      </c>
      <c r="G535" s="35"/>
      <c r="H535" s="25">
        <f>G535/4.45775833333333</f>
        <v>0</v>
      </c>
      <c r="I535" s="26">
        <v>2.5</v>
      </c>
      <c r="Z535" s="24">
        <v>2.5299999999999998</v>
      </c>
      <c r="AF535" s="24" t="s">
        <v>256</v>
      </c>
    </row>
    <row r="536" spans="1:32" x14ac:dyDescent="0.2">
      <c r="A536" s="24" t="s">
        <v>32</v>
      </c>
      <c r="B536" s="24">
        <v>2023</v>
      </c>
      <c r="C536" s="24" t="s">
        <v>254</v>
      </c>
      <c r="D536" s="24" t="s">
        <v>402</v>
      </c>
      <c r="E536" s="24" t="s">
        <v>257</v>
      </c>
      <c r="F536" s="24" t="s">
        <v>257</v>
      </c>
      <c r="G536" s="35"/>
      <c r="H536" s="25">
        <f>G536/4.20366666666667</f>
        <v>0</v>
      </c>
      <c r="I536" s="26">
        <v>4.3</v>
      </c>
      <c r="Z536" s="24">
        <v>4.3</v>
      </c>
      <c r="AF536" s="24" t="s">
        <v>256</v>
      </c>
    </row>
    <row r="537" spans="1:32" x14ac:dyDescent="0.2">
      <c r="A537" s="24" t="s">
        <v>32</v>
      </c>
      <c r="B537" s="24">
        <v>2019</v>
      </c>
      <c r="C537" s="24" t="s">
        <v>254</v>
      </c>
      <c r="D537" s="24" t="s">
        <v>258</v>
      </c>
      <c r="E537" s="24" t="s">
        <v>258</v>
      </c>
      <c r="F537" s="24" t="s">
        <v>258</v>
      </c>
      <c r="G537" s="35"/>
      <c r="H537" s="25">
        <f>G537/3.839375</f>
        <v>0</v>
      </c>
      <c r="I537" s="34">
        <v>14.2</v>
      </c>
      <c r="Z537" s="24">
        <v>14.19</v>
      </c>
      <c r="AF537" s="24" t="s">
        <v>256</v>
      </c>
    </row>
    <row r="538" spans="1:32" x14ac:dyDescent="0.2">
      <c r="A538" s="24" t="s">
        <v>32</v>
      </c>
      <c r="B538" s="24">
        <v>2020</v>
      </c>
      <c r="C538" s="24" t="s">
        <v>254</v>
      </c>
      <c r="D538" s="24" t="s">
        <v>258</v>
      </c>
      <c r="E538" s="24" t="s">
        <v>258</v>
      </c>
      <c r="F538" s="24" t="s">
        <v>258</v>
      </c>
      <c r="G538" s="35"/>
      <c r="H538" s="25">
        <f>G538/3.89974166666667</f>
        <v>0</v>
      </c>
      <c r="I538" s="34">
        <v>8</v>
      </c>
      <c r="Z538" s="24">
        <v>7.97</v>
      </c>
      <c r="AF538" s="24" t="s">
        <v>256</v>
      </c>
    </row>
    <row r="539" spans="1:32" x14ac:dyDescent="0.2">
      <c r="A539" s="24" t="s">
        <v>32</v>
      </c>
      <c r="B539" s="24">
        <v>2021</v>
      </c>
      <c r="C539" s="24" t="s">
        <v>254</v>
      </c>
      <c r="D539" s="24" t="s">
        <v>258</v>
      </c>
      <c r="E539" s="24" t="s">
        <v>258</v>
      </c>
      <c r="F539" s="24" t="s">
        <v>258</v>
      </c>
      <c r="G539" s="35"/>
      <c r="H539" s="25">
        <f>G539/3.86191666666667</f>
        <v>0</v>
      </c>
      <c r="I539" s="34">
        <v>7.3999999999999995</v>
      </c>
      <c r="Z539" s="24">
        <v>7.4</v>
      </c>
      <c r="AF539" s="24" t="s">
        <v>256</v>
      </c>
    </row>
    <row r="540" spans="1:32" x14ac:dyDescent="0.2">
      <c r="A540" s="24" t="s">
        <v>32</v>
      </c>
      <c r="B540" s="24">
        <v>2022</v>
      </c>
      <c r="C540" s="24" t="s">
        <v>254</v>
      </c>
      <c r="D540" s="24" t="s">
        <v>258</v>
      </c>
      <c r="E540" s="24" t="s">
        <v>258</v>
      </c>
      <c r="F540" s="24" t="s">
        <v>258</v>
      </c>
      <c r="G540" s="35"/>
      <c r="H540" s="25">
        <f>G540/4.45775833333333</f>
        <v>0</v>
      </c>
      <c r="I540" s="34">
        <v>2.9000000000000004</v>
      </c>
      <c r="Z540" s="24">
        <v>2.93</v>
      </c>
      <c r="AF540" s="24" t="s">
        <v>256</v>
      </c>
    </row>
    <row r="541" spans="1:32" x14ac:dyDescent="0.2">
      <c r="A541" s="24" t="s">
        <v>32</v>
      </c>
      <c r="B541" s="24">
        <v>2023</v>
      </c>
      <c r="C541" s="24" t="s">
        <v>254</v>
      </c>
      <c r="D541" s="24" t="s">
        <v>258</v>
      </c>
      <c r="E541" s="24" t="s">
        <v>258</v>
      </c>
      <c r="F541" s="24" t="s">
        <v>258</v>
      </c>
      <c r="G541" s="35"/>
      <c r="H541" s="25">
        <f>G541/4.20366666666667</f>
        <v>0</v>
      </c>
      <c r="I541" s="34">
        <v>2.9000000000000004</v>
      </c>
      <c r="Z541" s="24">
        <v>2.85</v>
      </c>
      <c r="AF541" s="24" t="s">
        <v>256</v>
      </c>
    </row>
    <row r="542" spans="1:32" x14ac:dyDescent="0.2">
      <c r="A542" s="24" t="s">
        <v>32</v>
      </c>
      <c r="B542" s="24">
        <v>2019</v>
      </c>
      <c r="C542" s="24" t="s">
        <v>254</v>
      </c>
      <c r="D542" s="24" t="s">
        <v>259</v>
      </c>
      <c r="E542" s="24" t="s">
        <v>259</v>
      </c>
      <c r="F542" s="24" t="s">
        <v>259</v>
      </c>
      <c r="G542" s="35"/>
      <c r="H542" s="25">
        <f>G542/3.839375</f>
        <v>0</v>
      </c>
      <c r="I542" s="26">
        <v>4.9000000000000004</v>
      </c>
      <c r="Z542" s="24">
        <v>4.93</v>
      </c>
      <c r="AF542" s="24" t="s">
        <v>256</v>
      </c>
    </row>
    <row r="543" spans="1:32" x14ac:dyDescent="0.2">
      <c r="A543" s="24" t="s">
        <v>32</v>
      </c>
      <c r="B543" s="24">
        <v>2020</v>
      </c>
      <c r="C543" s="24" t="s">
        <v>254</v>
      </c>
      <c r="D543" s="24" t="s">
        <v>259</v>
      </c>
      <c r="E543" s="24" t="s">
        <v>259</v>
      </c>
      <c r="F543" s="24" t="s">
        <v>259</v>
      </c>
      <c r="G543" s="35"/>
      <c r="H543" s="25">
        <f>G543/3.89974166666667</f>
        <v>0</v>
      </c>
      <c r="I543" s="26">
        <v>5.2</v>
      </c>
      <c r="Z543" s="24">
        <v>5.15</v>
      </c>
      <c r="AF543" s="24" t="s">
        <v>256</v>
      </c>
    </row>
    <row r="544" spans="1:32" x14ac:dyDescent="0.2">
      <c r="A544" s="24" t="s">
        <v>32</v>
      </c>
      <c r="B544" s="24">
        <v>2021</v>
      </c>
      <c r="C544" s="24" t="s">
        <v>254</v>
      </c>
      <c r="D544" s="24" t="s">
        <v>259</v>
      </c>
      <c r="E544" s="24" t="s">
        <v>259</v>
      </c>
      <c r="F544" s="24" t="s">
        <v>259</v>
      </c>
      <c r="G544" s="35"/>
      <c r="H544" s="25">
        <f>G544/3.86191666666667</f>
        <v>0</v>
      </c>
      <c r="I544" s="26">
        <v>7.7</v>
      </c>
      <c r="Z544" s="24">
        <v>7.7</v>
      </c>
      <c r="AF544" s="24" t="s">
        <v>256</v>
      </c>
    </row>
    <row r="545" spans="1:32" x14ac:dyDescent="0.2">
      <c r="A545" s="24" t="s">
        <v>32</v>
      </c>
      <c r="B545" s="24">
        <v>2022</v>
      </c>
      <c r="C545" s="24" t="s">
        <v>254</v>
      </c>
      <c r="D545" s="24" t="s">
        <v>259</v>
      </c>
      <c r="E545" s="24" t="s">
        <v>259</v>
      </c>
      <c r="F545" s="24" t="s">
        <v>259</v>
      </c>
      <c r="G545" s="35"/>
      <c r="H545" s="25">
        <f>G545/4.45775833333333</f>
        <v>0</v>
      </c>
      <c r="I545" s="26">
        <v>2.4</v>
      </c>
      <c r="Z545" s="24">
        <v>2.44</v>
      </c>
      <c r="AF545" s="24" t="s">
        <v>256</v>
      </c>
    </row>
    <row r="546" spans="1:32" x14ac:dyDescent="0.2">
      <c r="A546" s="24" t="s">
        <v>32</v>
      </c>
      <c r="B546" s="24">
        <v>2023</v>
      </c>
      <c r="C546" s="24" t="s">
        <v>254</v>
      </c>
      <c r="D546" s="24" t="s">
        <v>259</v>
      </c>
      <c r="E546" s="24" t="s">
        <v>259</v>
      </c>
      <c r="F546" s="24" t="s">
        <v>259</v>
      </c>
      <c r="G546" s="35"/>
      <c r="H546" s="25">
        <f>G546/4.20366666666667</f>
        <v>0</v>
      </c>
      <c r="I546" s="26">
        <v>2.6</v>
      </c>
      <c r="Z546" s="24">
        <v>2.57</v>
      </c>
      <c r="AF546" s="24" t="s">
        <v>256</v>
      </c>
    </row>
    <row r="547" spans="1:32" x14ac:dyDescent="0.2">
      <c r="A547" s="24" t="s">
        <v>32</v>
      </c>
      <c r="B547" s="24">
        <v>2019</v>
      </c>
      <c r="C547" s="24" t="s">
        <v>254</v>
      </c>
      <c r="D547" s="24" t="s">
        <v>383</v>
      </c>
      <c r="E547" s="24" t="s">
        <v>260</v>
      </c>
      <c r="F547" s="24" t="s">
        <v>260</v>
      </c>
      <c r="G547" s="35"/>
      <c r="H547" s="25">
        <f>G547/3.839375</f>
        <v>0</v>
      </c>
      <c r="I547" s="26">
        <v>6.6000000000000005</v>
      </c>
      <c r="Z547" s="24">
        <v>6.58</v>
      </c>
      <c r="AF547" s="24" t="s">
        <v>256</v>
      </c>
    </row>
    <row r="548" spans="1:32" x14ac:dyDescent="0.2">
      <c r="A548" s="24" t="s">
        <v>32</v>
      </c>
      <c r="B548" s="24">
        <v>2020</v>
      </c>
      <c r="C548" s="24" t="s">
        <v>254</v>
      </c>
      <c r="D548" s="24" t="s">
        <v>383</v>
      </c>
      <c r="E548" s="24" t="s">
        <v>260</v>
      </c>
      <c r="F548" s="24" t="s">
        <v>260</v>
      </c>
      <c r="G548" s="35"/>
      <c r="H548" s="25">
        <f>G548/3.89974166666667</f>
        <v>0</v>
      </c>
      <c r="I548" s="26">
        <v>2.8000000000000003</v>
      </c>
      <c r="Z548" s="24">
        <v>2.75</v>
      </c>
      <c r="AF548" s="24" t="s">
        <v>256</v>
      </c>
    </row>
    <row r="549" spans="1:32" x14ac:dyDescent="0.2">
      <c r="A549" s="24" t="s">
        <v>32</v>
      </c>
      <c r="B549" s="24">
        <v>2021</v>
      </c>
      <c r="C549" s="24" t="s">
        <v>254</v>
      </c>
      <c r="D549" s="24" t="s">
        <v>383</v>
      </c>
      <c r="E549" s="24" t="s">
        <v>260</v>
      </c>
      <c r="F549" s="24" t="s">
        <v>260</v>
      </c>
      <c r="G549" s="35"/>
      <c r="H549" s="25">
        <f>G549/3.86191666666667</f>
        <v>0</v>
      </c>
      <c r="I549" s="26">
        <v>3.6999999999999997</v>
      </c>
      <c r="Z549" s="24">
        <v>3.7</v>
      </c>
      <c r="AF549" s="24" t="s">
        <v>256</v>
      </c>
    </row>
    <row r="550" spans="1:32" x14ac:dyDescent="0.2">
      <c r="A550" s="24" t="s">
        <v>32</v>
      </c>
      <c r="B550" s="24">
        <v>2022</v>
      </c>
      <c r="C550" s="24" t="s">
        <v>254</v>
      </c>
      <c r="D550" s="24" t="s">
        <v>383</v>
      </c>
      <c r="E550" s="24" t="s">
        <v>260</v>
      </c>
      <c r="F550" s="24" t="s">
        <v>260</v>
      </c>
      <c r="G550" s="35"/>
      <c r="H550" s="25">
        <f>G550/4.45775833333333</f>
        <v>0</v>
      </c>
      <c r="I550" s="26">
        <v>1.9</v>
      </c>
      <c r="Z550" s="24">
        <v>1.87</v>
      </c>
      <c r="AF550" s="24" t="s">
        <v>256</v>
      </c>
    </row>
    <row r="551" spans="1:32" x14ac:dyDescent="0.2">
      <c r="A551" s="24" t="s">
        <v>32</v>
      </c>
      <c r="B551" s="24">
        <v>2023</v>
      </c>
      <c r="C551" s="24" t="s">
        <v>254</v>
      </c>
      <c r="D551" s="24" t="s">
        <v>383</v>
      </c>
      <c r="E551" s="24" t="s">
        <v>260</v>
      </c>
      <c r="F551" s="24" t="s">
        <v>260</v>
      </c>
      <c r="G551" s="35"/>
      <c r="H551" s="25">
        <f>G551/4.20366666666667</f>
        <v>0</v>
      </c>
      <c r="I551" s="26">
        <v>1.9</v>
      </c>
      <c r="Z551" s="24">
        <v>1.93</v>
      </c>
      <c r="AF551" s="24" t="s">
        <v>256</v>
      </c>
    </row>
    <row r="552" spans="1:32" x14ac:dyDescent="0.2">
      <c r="A552" s="24" t="s">
        <v>32</v>
      </c>
      <c r="B552" s="24">
        <v>2019</v>
      </c>
      <c r="C552" s="24" t="s">
        <v>47</v>
      </c>
      <c r="D552" s="24" t="s">
        <v>34</v>
      </c>
      <c r="E552" s="24" t="s">
        <v>473</v>
      </c>
      <c r="F552" s="24" t="s">
        <v>34</v>
      </c>
      <c r="G552" s="48">
        <v>6083</v>
      </c>
      <c r="H552" s="25">
        <f>G552/3.839375</f>
        <v>1584.3724564545012</v>
      </c>
      <c r="I552" s="35">
        <v>31.8</v>
      </c>
      <c r="K552" s="24" t="s">
        <v>45</v>
      </c>
      <c r="L552" s="24" t="s">
        <v>45</v>
      </c>
      <c r="AF552" s="24" t="s">
        <v>48</v>
      </c>
    </row>
    <row r="553" spans="1:32" x14ac:dyDescent="0.2">
      <c r="A553" s="24" t="s">
        <v>32</v>
      </c>
      <c r="B553" s="24">
        <v>2020</v>
      </c>
      <c r="C553" s="24" t="s">
        <v>47</v>
      </c>
      <c r="D553" s="24" t="s">
        <v>34</v>
      </c>
      <c r="E553" s="24" t="s">
        <v>473</v>
      </c>
      <c r="F553" s="24" t="s">
        <v>34</v>
      </c>
      <c r="G553" s="48">
        <v>6150</v>
      </c>
      <c r="H553" s="25">
        <f>G553/3.89974166666667</f>
        <v>1577.0275381488932</v>
      </c>
      <c r="I553" s="35">
        <v>29.1</v>
      </c>
      <c r="AF553" s="24" t="s">
        <v>48</v>
      </c>
    </row>
    <row r="554" spans="1:32" x14ac:dyDescent="0.2">
      <c r="A554" s="24" t="s">
        <v>32</v>
      </c>
      <c r="B554" s="24">
        <v>2021</v>
      </c>
      <c r="C554" s="24" t="s">
        <v>47</v>
      </c>
      <c r="D554" s="24" t="s">
        <v>34</v>
      </c>
      <c r="E554" s="24" t="s">
        <v>473</v>
      </c>
      <c r="F554" s="24" t="s">
        <v>34</v>
      </c>
      <c r="G554" s="48">
        <v>6127</v>
      </c>
      <c r="H554" s="25">
        <f>G554/3.86191666666667</f>
        <v>1586.5179207215747</v>
      </c>
      <c r="I554" s="35">
        <v>28.5</v>
      </c>
      <c r="AF554" s="24" t="s">
        <v>48</v>
      </c>
    </row>
    <row r="555" spans="1:32" x14ac:dyDescent="0.2">
      <c r="A555" s="24" t="s">
        <v>32</v>
      </c>
      <c r="B555" s="24">
        <v>2022</v>
      </c>
      <c r="C555" s="24" t="s">
        <v>47</v>
      </c>
      <c r="D555" s="24" t="s">
        <v>34</v>
      </c>
      <c r="E555" s="24" t="s">
        <v>473</v>
      </c>
      <c r="F555" s="24" t="s">
        <v>34</v>
      </c>
      <c r="G555" s="48">
        <v>6664</v>
      </c>
      <c r="H555" s="25">
        <f>G555/4.45775833333333</f>
        <v>1494.9217749578929</v>
      </c>
      <c r="I555" s="35">
        <v>28.8</v>
      </c>
      <c r="AF555" s="24" t="s">
        <v>49</v>
      </c>
    </row>
    <row r="556" spans="1:32" x14ac:dyDescent="0.2">
      <c r="A556" s="24" t="s">
        <v>32</v>
      </c>
      <c r="B556" s="24">
        <v>2023</v>
      </c>
      <c r="C556" s="24" t="s">
        <v>47</v>
      </c>
      <c r="D556" s="24" t="s">
        <v>34</v>
      </c>
      <c r="E556" s="24" t="s">
        <v>473</v>
      </c>
      <c r="F556" s="24" t="s">
        <v>34</v>
      </c>
      <c r="G556" s="48">
        <v>7060</v>
      </c>
      <c r="H556" s="25">
        <f>G556/4.20366666666667</f>
        <v>1679.4861628736801</v>
      </c>
      <c r="I556" s="35">
        <v>28.7</v>
      </c>
      <c r="AF556" s="24" t="s">
        <v>49</v>
      </c>
    </row>
    <row r="557" spans="1:32" x14ac:dyDescent="0.2">
      <c r="A557" s="24" t="s">
        <v>32</v>
      </c>
      <c r="B557" s="24">
        <v>2022</v>
      </c>
      <c r="C557" s="24" t="s">
        <v>47</v>
      </c>
      <c r="D557" s="24" t="s">
        <v>396</v>
      </c>
      <c r="E557" s="24" t="s">
        <v>36</v>
      </c>
      <c r="F557" s="24" t="s">
        <v>505</v>
      </c>
      <c r="G557" s="48">
        <v>4093</v>
      </c>
      <c r="H557" s="25">
        <f>G557/4.45775833333333</f>
        <v>918.17449353281143</v>
      </c>
      <c r="I557" s="35">
        <v>20.399999999999999</v>
      </c>
      <c r="AF557" s="24" t="s">
        <v>49</v>
      </c>
    </row>
    <row r="558" spans="1:32" x14ac:dyDescent="0.2">
      <c r="A558" s="24" t="s">
        <v>32</v>
      </c>
      <c r="B558" s="24">
        <v>2023</v>
      </c>
      <c r="C558" s="24" t="s">
        <v>47</v>
      </c>
      <c r="D558" s="24" t="s">
        <v>396</v>
      </c>
      <c r="E558" s="24" t="s">
        <v>36</v>
      </c>
      <c r="F558" s="24" t="s">
        <v>505</v>
      </c>
      <c r="G558" s="48">
        <v>4206</v>
      </c>
      <c r="H558" s="25">
        <f>G558/4.20366666666667</f>
        <v>1000.5550709697874</v>
      </c>
      <c r="I558" s="35">
        <v>20.3</v>
      </c>
      <c r="AF558" s="24" t="s">
        <v>49</v>
      </c>
    </row>
    <row r="559" spans="1:32" x14ac:dyDescent="0.2">
      <c r="A559" s="24" t="s">
        <v>32</v>
      </c>
      <c r="B559" s="24">
        <v>2020</v>
      </c>
      <c r="C559" s="24" t="s">
        <v>47</v>
      </c>
      <c r="D559" s="24" t="s">
        <v>396</v>
      </c>
      <c r="E559" s="24" t="s">
        <v>474</v>
      </c>
      <c r="F559" s="24" t="s">
        <v>505</v>
      </c>
      <c r="G559" s="48">
        <v>4235</v>
      </c>
      <c r="H559" s="25">
        <f>G559/3.89974166666667</f>
        <v>1085.9693697659452</v>
      </c>
      <c r="I559" s="35">
        <v>19.899999999999999</v>
      </c>
      <c r="AF559" s="24" t="s">
        <v>48</v>
      </c>
    </row>
    <row r="560" spans="1:32" x14ac:dyDescent="0.2">
      <c r="A560" s="24" t="s">
        <v>32</v>
      </c>
      <c r="B560" s="24">
        <v>2021</v>
      </c>
      <c r="C560" s="24" t="s">
        <v>47</v>
      </c>
      <c r="D560" s="24" t="s">
        <v>396</v>
      </c>
      <c r="E560" s="24" t="s">
        <v>474</v>
      </c>
      <c r="F560" s="24" t="s">
        <v>505</v>
      </c>
      <c r="G560" s="48">
        <v>4720</v>
      </c>
      <c r="H560" s="25">
        <f>G560/3.86191666666667</f>
        <v>1222.1910536650616</v>
      </c>
      <c r="I560" s="35">
        <v>19.7</v>
      </c>
      <c r="AF560" s="24" t="s">
        <v>48</v>
      </c>
    </row>
    <row r="561" spans="1:32" x14ac:dyDescent="0.2">
      <c r="A561" s="24" t="s">
        <v>32</v>
      </c>
      <c r="B561" s="24">
        <v>2019</v>
      </c>
      <c r="C561" s="24" t="s">
        <v>47</v>
      </c>
      <c r="D561" s="24" t="s">
        <v>405</v>
      </c>
      <c r="E561" s="24" t="s">
        <v>474</v>
      </c>
      <c r="F561" s="24" t="s">
        <v>505</v>
      </c>
      <c r="G561" s="48">
        <v>4993</v>
      </c>
      <c r="H561" s="25">
        <f>G561/3.839375</f>
        <v>1300.4720820446037</v>
      </c>
      <c r="I561" s="35">
        <v>21.4</v>
      </c>
      <c r="K561" s="24" t="s">
        <v>45</v>
      </c>
      <c r="L561" s="24" t="s">
        <v>45</v>
      </c>
      <c r="AF561" s="24" t="s">
        <v>48</v>
      </c>
    </row>
    <row r="562" spans="1:32" x14ac:dyDescent="0.2">
      <c r="A562" s="24" t="s">
        <v>32</v>
      </c>
      <c r="B562" s="24">
        <v>2019</v>
      </c>
      <c r="C562" s="24" t="s">
        <v>47</v>
      </c>
      <c r="D562" s="24" t="s">
        <v>60</v>
      </c>
      <c r="E562" s="24" t="s">
        <v>56</v>
      </c>
      <c r="F562" s="24" t="s">
        <v>46</v>
      </c>
      <c r="G562" s="48">
        <v>5011</v>
      </c>
      <c r="H562" s="25">
        <f>G562/3.839375</f>
        <v>1305.1603451082533</v>
      </c>
      <c r="I562" s="35">
        <v>26.2</v>
      </c>
      <c r="K562" s="24" t="s">
        <v>45</v>
      </c>
      <c r="AF562" s="24" t="s">
        <v>48</v>
      </c>
    </row>
    <row r="563" spans="1:32" x14ac:dyDescent="0.2">
      <c r="A563" s="24" t="s">
        <v>32</v>
      </c>
      <c r="B563" s="24">
        <v>2020</v>
      </c>
      <c r="C563" s="24" t="s">
        <v>47</v>
      </c>
      <c r="D563" s="24" t="s">
        <v>60</v>
      </c>
      <c r="E563" s="24" t="s">
        <v>56</v>
      </c>
      <c r="F563" s="24" t="s">
        <v>46</v>
      </c>
      <c r="G563" s="48">
        <v>4967</v>
      </c>
      <c r="H563" s="25">
        <f>G563/3.89974166666667</f>
        <v>1273.6741108919598</v>
      </c>
      <c r="I563" s="35">
        <v>23.5</v>
      </c>
      <c r="K563" s="24" t="s">
        <v>45</v>
      </c>
      <c r="L563" s="24" t="s">
        <v>45</v>
      </c>
      <c r="AF563" s="24" t="s">
        <v>48</v>
      </c>
    </row>
    <row r="564" spans="1:32" x14ac:dyDescent="0.2">
      <c r="A564" s="24" t="s">
        <v>32</v>
      </c>
      <c r="B564" s="24">
        <v>2021</v>
      </c>
      <c r="C564" s="24" t="s">
        <v>47</v>
      </c>
      <c r="D564" s="24" t="s">
        <v>60</v>
      </c>
      <c r="E564" s="24" t="s">
        <v>56</v>
      </c>
      <c r="F564" s="24" t="s">
        <v>46</v>
      </c>
      <c r="G564" s="48">
        <v>5633</v>
      </c>
      <c r="H564" s="25">
        <f>G564/3.86191666666667</f>
        <v>1458.6021621388329</v>
      </c>
      <c r="I564" s="35">
        <v>26.2</v>
      </c>
      <c r="AF564" s="24" t="s">
        <v>48</v>
      </c>
    </row>
    <row r="565" spans="1:32" x14ac:dyDescent="0.2">
      <c r="A565" s="24" t="s">
        <v>32</v>
      </c>
      <c r="B565" s="24">
        <v>2022</v>
      </c>
      <c r="C565" s="24" t="s">
        <v>47</v>
      </c>
      <c r="D565" s="24" t="s">
        <v>60</v>
      </c>
      <c r="E565" s="24" t="s">
        <v>56</v>
      </c>
      <c r="F565" s="24" t="s">
        <v>46</v>
      </c>
      <c r="G565" s="48">
        <v>5947</v>
      </c>
      <c r="H565" s="25">
        <f>G565/4.45775833333333</f>
        <v>1334.0786007915049</v>
      </c>
      <c r="I565" s="35">
        <v>25.7</v>
      </c>
      <c r="AF565" s="24" t="s">
        <v>49</v>
      </c>
    </row>
    <row r="566" spans="1:32" x14ac:dyDescent="0.2">
      <c r="A566" s="24" t="s">
        <v>32</v>
      </c>
      <c r="B566" s="24">
        <v>2023</v>
      </c>
      <c r="C566" s="24" t="s">
        <v>47</v>
      </c>
      <c r="D566" s="24" t="s">
        <v>60</v>
      </c>
      <c r="E566" s="24" t="s">
        <v>56</v>
      </c>
      <c r="F566" s="24" t="s">
        <v>46</v>
      </c>
      <c r="G566" s="48">
        <v>6125</v>
      </c>
      <c r="H566" s="25">
        <f>G566/4.20366666666667</f>
        <v>1457.0612956942339</v>
      </c>
      <c r="I566" s="35">
        <v>24.9</v>
      </c>
      <c r="AF566" s="24" t="s">
        <v>49</v>
      </c>
    </row>
    <row r="567" spans="1:32" x14ac:dyDescent="0.2">
      <c r="A567" s="24" t="s">
        <v>32</v>
      </c>
      <c r="B567" s="24">
        <v>2019</v>
      </c>
      <c r="C567" s="24" t="s">
        <v>47</v>
      </c>
      <c r="D567" s="24" t="s">
        <v>472</v>
      </c>
      <c r="E567" s="24" t="s">
        <v>456</v>
      </c>
      <c r="F567" s="24" t="s">
        <v>39</v>
      </c>
      <c r="G567" s="48">
        <v>3060</v>
      </c>
      <c r="H567" s="25">
        <f>G567/3.839375</f>
        <v>797.0047208204461</v>
      </c>
      <c r="I567" s="35">
        <v>16</v>
      </c>
      <c r="K567" s="24" t="s">
        <v>45</v>
      </c>
      <c r="L567" s="24" t="s">
        <v>45</v>
      </c>
      <c r="AF567" s="24" t="s">
        <v>48</v>
      </c>
    </row>
    <row r="568" spans="1:32" x14ac:dyDescent="0.2">
      <c r="A568" s="24" t="s">
        <v>32</v>
      </c>
      <c r="B568" s="24">
        <v>2020</v>
      </c>
      <c r="C568" s="24" t="s">
        <v>47</v>
      </c>
      <c r="D568" s="24" t="s">
        <v>472</v>
      </c>
      <c r="E568" s="24" t="s">
        <v>456</v>
      </c>
      <c r="F568" s="24" t="s">
        <v>39</v>
      </c>
      <c r="G568" s="48">
        <v>4924</v>
      </c>
      <c r="H568" s="25">
        <f>G568/3.89974166666667</f>
        <v>1262.6477394870162</v>
      </c>
      <c r="I568" s="35">
        <v>23.3</v>
      </c>
      <c r="K568" s="24" t="s">
        <v>45</v>
      </c>
      <c r="L568" s="24" t="s">
        <v>45</v>
      </c>
      <c r="AF568" s="24" t="s">
        <v>48</v>
      </c>
    </row>
    <row r="569" spans="1:32" x14ac:dyDescent="0.2">
      <c r="A569" s="24" t="s">
        <v>32</v>
      </c>
      <c r="B569" s="24">
        <v>2021</v>
      </c>
      <c r="C569" s="24" t="s">
        <v>47</v>
      </c>
      <c r="D569" s="24" t="s">
        <v>472</v>
      </c>
      <c r="E569" s="24" t="s">
        <v>456</v>
      </c>
      <c r="F569" s="24" t="s">
        <v>39</v>
      </c>
      <c r="G569" s="48">
        <v>4816</v>
      </c>
      <c r="H569" s="25">
        <f>G569/3.86191666666667</f>
        <v>1247.0491767904527</v>
      </c>
      <c r="I569" s="35">
        <v>22.4</v>
      </c>
      <c r="AF569" s="24" t="s">
        <v>48</v>
      </c>
    </row>
    <row r="570" spans="1:32" x14ac:dyDescent="0.2">
      <c r="A570" s="24" t="s">
        <v>32</v>
      </c>
      <c r="B570" s="24">
        <v>2022</v>
      </c>
      <c r="C570" s="24" t="s">
        <v>47</v>
      </c>
      <c r="D570" s="24" t="s">
        <v>472</v>
      </c>
      <c r="E570" s="24" t="s">
        <v>456</v>
      </c>
      <c r="F570" s="24" t="s">
        <v>39</v>
      </c>
      <c r="G570" s="48">
        <v>5137</v>
      </c>
      <c r="H570" s="25">
        <f>G570/4.45775833333333</f>
        <v>1152.3729228629495</v>
      </c>
      <c r="I570" s="35">
        <v>22.2</v>
      </c>
      <c r="AF570" s="24" t="s">
        <v>49</v>
      </c>
    </row>
    <row r="571" spans="1:32" x14ac:dyDescent="0.2">
      <c r="A571" s="24" t="s">
        <v>32</v>
      </c>
      <c r="B571" s="24">
        <v>2023</v>
      </c>
      <c r="C571" s="24" t="s">
        <v>47</v>
      </c>
      <c r="D571" s="24" t="s">
        <v>472</v>
      </c>
      <c r="E571" s="24" t="s">
        <v>456</v>
      </c>
      <c r="F571" s="24" t="s">
        <v>39</v>
      </c>
      <c r="G571" s="48">
        <v>5535</v>
      </c>
      <c r="H571" s="25">
        <f>G571/4.20366666666667</f>
        <v>1316.7076361906261</v>
      </c>
      <c r="I571" s="35">
        <v>22.5</v>
      </c>
      <c r="AF571" s="24" t="s">
        <v>49</v>
      </c>
    </row>
    <row r="572" spans="1:32" x14ac:dyDescent="0.2">
      <c r="A572" s="24" t="s">
        <v>32</v>
      </c>
      <c r="B572" s="24">
        <v>2019</v>
      </c>
      <c r="C572" s="24" t="s">
        <v>33</v>
      </c>
      <c r="D572" s="24" t="s">
        <v>398</v>
      </c>
      <c r="E572" s="24" t="s">
        <v>452</v>
      </c>
      <c r="F572" s="24" t="s">
        <v>38</v>
      </c>
      <c r="G572" s="47">
        <v>84</v>
      </c>
      <c r="H572" s="25">
        <f>G572/3.839375</f>
        <v>21.878560963698519</v>
      </c>
      <c r="I572" s="35">
        <v>4.2</v>
      </c>
      <c r="AF572" s="24" t="s">
        <v>35</v>
      </c>
    </row>
    <row r="573" spans="1:32" x14ac:dyDescent="0.2">
      <c r="A573" s="24" t="s">
        <v>32</v>
      </c>
      <c r="B573" s="24">
        <v>2020</v>
      </c>
      <c r="C573" s="24" t="s">
        <v>33</v>
      </c>
      <c r="D573" s="24" t="s">
        <v>40</v>
      </c>
      <c r="E573" s="24" t="s">
        <v>452</v>
      </c>
      <c r="F573" s="24" t="s">
        <v>38</v>
      </c>
      <c r="G573" s="47">
        <v>78.3</v>
      </c>
      <c r="H573" s="25">
        <f>G573/3.89974166666667</f>
        <v>20.078253046676149</v>
      </c>
      <c r="I573" s="35">
        <v>4.3</v>
      </c>
      <c r="AF573" s="24" t="s">
        <v>35</v>
      </c>
    </row>
    <row r="574" spans="1:32" x14ac:dyDescent="0.2">
      <c r="A574" s="24" t="s">
        <v>32</v>
      </c>
      <c r="B574" s="24">
        <v>2021</v>
      </c>
      <c r="C574" s="24" t="s">
        <v>33</v>
      </c>
      <c r="D574" s="24" t="s">
        <v>40</v>
      </c>
      <c r="E574" s="24" t="s">
        <v>452</v>
      </c>
      <c r="F574" s="24" t="s">
        <v>38</v>
      </c>
      <c r="G574" s="47">
        <v>69.7</v>
      </c>
      <c r="H574" s="25">
        <f>G574/3.86191666666667</f>
        <v>18.048033144164151</v>
      </c>
      <c r="I574" s="35">
        <v>4.0999999999999996</v>
      </c>
      <c r="AF574" s="24" t="s">
        <v>35</v>
      </c>
    </row>
    <row r="575" spans="1:32" x14ac:dyDescent="0.2">
      <c r="A575" s="24" t="s">
        <v>32</v>
      </c>
      <c r="B575" s="24">
        <v>2022</v>
      </c>
      <c r="C575" s="24" t="s">
        <v>33</v>
      </c>
      <c r="D575" s="24" t="s">
        <v>40</v>
      </c>
      <c r="E575" s="24" t="s">
        <v>452</v>
      </c>
      <c r="F575" s="24" t="s">
        <v>38</v>
      </c>
      <c r="G575" s="47">
        <v>62.4</v>
      </c>
      <c r="H575" s="25">
        <f>G575/4.45775833333333</f>
        <v>13.998067040422047</v>
      </c>
      <c r="I575" s="35">
        <v>4</v>
      </c>
      <c r="AF575" s="24" t="s">
        <v>44</v>
      </c>
    </row>
    <row r="576" spans="1:32" x14ac:dyDescent="0.2">
      <c r="A576" s="24" t="s">
        <v>32</v>
      </c>
      <c r="B576" s="24">
        <v>2023</v>
      </c>
      <c r="C576" s="24" t="s">
        <v>33</v>
      </c>
      <c r="D576" s="24" t="s">
        <v>40</v>
      </c>
      <c r="E576" s="24" t="s">
        <v>452</v>
      </c>
      <c r="F576" s="24" t="s">
        <v>38</v>
      </c>
      <c r="G576" s="47">
        <v>55.2</v>
      </c>
      <c r="H576" s="25">
        <f>G576/4.20366666666667</f>
        <v>13.131393228134158</v>
      </c>
      <c r="I576" s="35">
        <v>4</v>
      </c>
      <c r="K576" s="24" t="s">
        <v>45</v>
      </c>
      <c r="L576" s="24" t="s">
        <v>45</v>
      </c>
      <c r="AF576" s="24" t="s">
        <v>44</v>
      </c>
    </row>
    <row r="577" spans="1:32" x14ac:dyDescent="0.2">
      <c r="A577" s="24" t="s">
        <v>32</v>
      </c>
      <c r="B577" s="24">
        <v>2019</v>
      </c>
      <c r="C577" s="24" t="s">
        <v>33</v>
      </c>
      <c r="D577" s="24" t="s">
        <v>60</v>
      </c>
      <c r="E577" s="24" t="s">
        <v>37</v>
      </c>
      <c r="F577" s="24" t="s">
        <v>37</v>
      </c>
      <c r="G577" s="47">
        <v>168.1</v>
      </c>
      <c r="H577" s="25">
        <f>G577/3.839375</f>
        <v>43.783167833306202</v>
      </c>
      <c r="I577" s="35">
        <v>8.4</v>
      </c>
      <c r="AF577" s="24" t="s">
        <v>35</v>
      </c>
    </row>
    <row r="578" spans="1:32" x14ac:dyDescent="0.2">
      <c r="A578" s="24" t="s">
        <v>32</v>
      </c>
      <c r="B578" s="24">
        <v>2020</v>
      </c>
      <c r="C578" s="24" t="s">
        <v>33</v>
      </c>
      <c r="D578" s="24" t="s">
        <v>60</v>
      </c>
      <c r="E578" s="24" t="s">
        <v>37</v>
      </c>
      <c r="F578" s="24" t="s">
        <v>37</v>
      </c>
      <c r="G578" s="47">
        <v>151.1</v>
      </c>
      <c r="H578" s="25">
        <f>G578/3.89974166666667</f>
        <v>38.746156262487439</v>
      </c>
      <c r="I578" s="35">
        <v>8.3000000000000007</v>
      </c>
      <c r="AF578" s="24" t="s">
        <v>35</v>
      </c>
    </row>
    <row r="579" spans="1:32" x14ac:dyDescent="0.2">
      <c r="A579" s="24" t="s">
        <v>32</v>
      </c>
      <c r="B579" s="24">
        <v>2021</v>
      </c>
      <c r="C579" s="24" t="s">
        <v>33</v>
      </c>
      <c r="D579" s="24" t="s">
        <v>60</v>
      </c>
      <c r="E579" s="24" t="s">
        <v>37</v>
      </c>
      <c r="F579" s="24" t="s">
        <v>37</v>
      </c>
      <c r="G579" s="47">
        <v>132.6</v>
      </c>
      <c r="H579" s="25">
        <f>G579/3.86191666666667</f>
        <v>34.335282566946432</v>
      </c>
      <c r="I579" s="35">
        <v>7.8</v>
      </c>
      <c r="AF579" s="24" t="s">
        <v>35</v>
      </c>
    </row>
    <row r="580" spans="1:32" x14ac:dyDescent="0.2">
      <c r="A580" s="24" t="s">
        <v>32</v>
      </c>
      <c r="B580" s="24">
        <v>2022</v>
      </c>
      <c r="C580" s="24" t="s">
        <v>33</v>
      </c>
      <c r="D580" s="24" t="s">
        <v>60</v>
      </c>
      <c r="E580" s="24" t="s">
        <v>37</v>
      </c>
      <c r="F580" s="24" t="s">
        <v>37</v>
      </c>
      <c r="G580" s="47">
        <v>117</v>
      </c>
      <c r="H580" s="25">
        <f>G580/4.45775833333333</f>
        <v>26.246375700791337</v>
      </c>
      <c r="I580" s="35">
        <v>7.5</v>
      </c>
      <c r="AF580" s="24" t="s">
        <v>44</v>
      </c>
    </row>
    <row r="581" spans="1:32" x14ac:dyDescent="0.2">
      <c r="A581" s="24" t="s">
        <v>32</v>
      </c>
      <c r="B581" s="24">
        <v>2023</v>
      </c>
      <c r="C581" s="24" t="s">
        <v>33</v>
      </c>
      <c r="D581" s="24" t="s">
        <v>60</v>
      </c>
      <c r="E581" s="24" t="s">
        <v>37</v>
      </c>
      <c r="F581" s="24" t="s">
        <v>37</v>
      </c>
      <c r="G581" s="47">
        <v>102.1</v>
      </c>
      <c r="H581" s="25">
        <f>G581/4.20366666666667</f>
        <v>24.288319720878576</v>
      </c>
      <c r="I581" s="35">
        <v>7.4</v>
      </c>
      <c r="K581" s="24" t="s">
        <v>45</v>
      </c>
      <c r="L581" s="24" t="s">
        <v>45</v>
      </c>
      <c r="AF581" s="24" t="s">
        <v>44</v>
      </c>
    </row>
    <row r="582" spans="1:32" x14ac:dyDescent="0.2">
      <c r="A582" s="24" t="s">
        <v>32</v>
      </c>
      <c r="B582" s="24">
        <v>2019</v>
      </c>
      <c r="C582" s="24" t="s">
        <v>33</v>
      </c>
      <c r="D582" s="24" t="s">
        <v>34</v>
      </c>
      <c r="E582" s="24" t="s">
        <v>473</v>
      </c>
      <c r="F582" s="24" t="s">
        <v>34</v>
      </c>
      <c r="G582" s="47">
        <v>974.5</v>
      </c>
      <c r="H582" s="25">
        <f>G582/3.839375</f>
        <v>253.81735308481197</v>
      </c>
      <c r="I582" s="35">
        <v>48.7</v>
      </c>
      <c r="AF582" s="24" t="s">
        <v>35</v>
      </c>
    </row>
    <row r="583" spans="1:32" x14ac:dyDescent="0.2">
      <c r="A583" s="24" t="s">
        <v>32</v>
      </c>
      <c r="B583" s="24">
        <v>2020</v>
      </c>
      <c r="C583" s="24" t="s">
        <v>33</v>
      </c>
      <c r="D583" s="24" t="s">
        <v>34</v>
      </c>
      <c r="E583" s="24" t="s">
        <v>473</v>
      </c>
      <c r="F583" s="24" t="s">
        <v>34</v>
      </c>
      <c r="G583" s="47">
        <v>854</v>
      </c>
      <c r="H583" s="25">
        <f>G583/3.89974166666667</f>
        <v>218.98886464701704</v>
      </c>
      <c r="I583" s="35">
        <v>46.9</v>
      </c>
      <c r="AF583" s="24" t="s">
        <v>35</v>
      </c>
    </row>
    <row r="584" spans="1:32" x14ac:dyDescent="0.2">
      <c r="A584" s="24" t="s">
        <v>32</v>
      </c>
      <c r="B584" s="24">
        <v>2021</v>
      </c>
      <c r="C584" s="24" t="s">
        <v>33</v>
      </c>
      <c r="D584" s="24" t="s">
        <v>34</v>
      </c>
      <c r="E584" s="24" t="s">
        <v>473</v>
      </c>
      <c r="F584" s="24" t="s">
        <v>34</v>
      </c>
      <c r="G584" s="47">
        <v>768.4</v>
      </c>
      <c r="H584" s="25">
        <f>G584/3.86191666666667</f>
        <v>198.96856051615111</v>
      </c>
      <c r="I584" s="35">
        <v>45.2</v>
      </c>
      <c r="AF584" s="24" t="s">
        <v>35</v>
      </c>
    </row>
    <row r="585" spans="1:32" x14ac:dyDescent="0.2">
      <c r="A585" s="24" t="s">
        <v>32</v>
      </c>
      <c r="B585" s="24">
        <v>2022</v>
      </c>
      <c r="C585" s="24" t="s">
        <v>33</v>
      </c>
      <c r="D585" s="24" t="s">
        <v>34</v>
      </c>
      <c r="E585" s="24" t="s">
        <v>473</v>
      </c>
      <c r="F585" s="24" t="s">
        <v>34</v>
      </c>
      <c r="G585" s="47">
        <v>681.7</v>
      </c>
      <c r="H585" s="25">
        <f>G585/4.45775833333333</f>
        <v>152.92439585666202</v>
      </c>
      <c r="I585" s="35">
        <v>43.7</v>
      </c>
      <c r="AF585" s="24" t="s">
        <v>44</v>
      </c>
    </row>
    <row r="586" spans="1:32" x14ac:dyDescent="0.2">
      <c r="A586" s="24" t="s">
        <v>32</v>
      </c>
      <c r="B586" s="24">
        <v>2023</v>
      </c>
      <c r="C586" s="24" t="s">
        <v>33</v>
      </c>
      <c r="D586" s="24" t="s">
        <v>34</v>
      </c>
      <c r="E586" s="24" t="s">
        <v>473</v>
      </c>
      <c r="F586" s="24" t="s">
        <v>34</v>
      </c>
      <c r="G586" s="47">
        <v>601.70000000000005</v>
      </c>
      <c r="H586" s="25">
        <f>G586/4.20366666666667</f>
        <v>143.13694393783194</v>
      </c>
      <c r="I586" s="35">
        <v>43.6</v>
      </c>
      <c r="AF586" s="24" t="s">
        <v>44</v>
      </c>
    </row>
    <row r="587" spans="1:32" x14ac:dyDescent="0.2">
      <c r="A587" s="24" t="s">
        <v>32</v>
      </c>
      <c r="B587" s="24">
        <v>2022</v>
      </c>
      <c r="C587" s="24" t="s">
        <v>33</v>
      </c>
      <c r="D587" s="24" t="s">
        <v>396</v>
      </c>
      <c r="E587" s="24" t="s">
        <v>36</v>
      </c>
      <c r="F587" s="24" t="s">
        <v>36</v>
      </c>
      <c r="G587" s="47">
        <v>82</v>
      </c>
      <c r="H587" s="25">
        <f>G587/4.45775833333333</f>
        <v>18.394895790298204</v>
      </c>
      <c r="I587" s="35">
        <v>5.7</v>
      </c>
      <c r="AF587" s="24" t="s">
        <v>44</v>
      </c>
    </row>
    <row r="588" spans="1:32" x14ac:dyDescent="0.2">
      <c r="A588" s="24" t="s">
        <v>32</v>
      </c>
      <c r="B588" s="24">
        <v>2023</v>
      </c>
      <c r="C588" s="24" t="s">
        <v>33</v>
      </c>
      <c r="D588" s="24" t="s">
        <v>396</v>
      </c>
      <c r="E588" s="24" t="s">
        <v>36</v>
      </c>
      <c r="F588" s="24" t="s">
        <v>36</v>
      </c>
      <c r="G588" s="47">
        <v>81.900000000000006</v>
      </c>
      <c r="H588" s="25">
        <f>G588/4.20366666666667</f>
        <v>19.482991039568613</v>
      </c>
      <c r="I588" s="35">
        <v>27.5</v>
      </c>
      <c r="K588" s="24" t="s">
        <v>45</v>
      </c>
      <c r="L588" s="24" t="s">
        <v>45</v>
      </c>
      <c r="AF588" s="24" t="s">
        <v>44</v>
      </c>
    </row>
    <row r="589" spans="1:32" x14ac:dyDescent="0.2">
      <c r="A589" s="24" t="s">
        <v>32</v>
      </c>
      <c r="B589" s="24">
        <v>2020</v>
      </c>
      <c r="C589" s="24" t="s">
        <v>33</v>
      </c>
      <c r="D589" s="24" t="s">
        <v>396</v>
      </c>
      <c r="E589" s="24" t="s">
        <v>474</v>
      </c>
      <c r="F589" s="24" t="s">
        <v>36</v>
      </c>
      <c r="G589" s="47">
        <v>85</v>
      </c>
      <c r="H589" s="25">
        <f>G589/3.89974166666667</f>
        <v>21.796315567911531</v>
      </c>
      <c r="I589" s="35">
        <v>4.5</v>
      </c>
      <c r="AF589" s="24" t="s">
        <v>35</v>
      </c>
    </row>
    <row r="590" spans="1:32" x14ac:dyDescent="0.2">
      <c r="A590" s="24" t="s">
        <v>32</v>
      </c>
      <c r="B590" s="24">
        <v>2021</v>
      </c>
      <c r="C590" s="24" t="s">
        <v>33</v>
      </c>
      <c r="D590" s="24" t="s">
        <v>396</v>
      </c>
      <c r="E590" s="24" t="s">
        <v>474</v>
      </c>
      <c r="F590" s="24" t="s">
        <v>36</v>
      </c>
      <c r="G590" s="47">
        <v>88.9</v>
      </c>
      <c r="H590" s="25">
        <f>G590/3.86191666666667</f>
        <v>23.019657769242368</v>
      </c>
      <c r="I590" s="35">
        <v>5</v>
      </c>
      <c r="AF590" s="24" t="s">
        <v>35</v>
      </c>
    </row>
    <row r="591" spans="1:32" x14ac:dyDescent="0.2">
      <c r="A591" s="24" t="s">
        <v>32</v>
      </c>
      <c r="B591" s="24">
        <v>2019</v>
      </c>
      <c r="C591" s="24" t="s">
        <v>33</v>
      </c>
      <c r="D591" s="24" t="s">
        <v>405</v>
      </c>
      <c r="E591" s="24" t="s">
        <v>474</v>
      </c>
      <c r="F591" s="24" t="s">
        <v>36</v>
      </c>
      <c r="G591" s="47">
        <v>379.5</v>
      </c>
      <c r="H591" s="25">
        <f>G591/3.839375</f>
        <v>98.844212925280814</v>
      </c>
      <c r="I591" s="35">
        <v>4.0999999999999996</v>
      </c>
      <c r="AF591" s="24" t="s">
        <v>35</v>
      </c>
    </row>
    <row r="592" spans="1:32" x14ac:dyDescent="0.2">
      <c r="A592" s="24" t="s">
        <v>32</v>
      </c>
      <c r="B592" s="24">
        <v>2022</v>
      </c>
      <c r="C592" s="24" t="s">
        <v>33</v>
      </c>
      <c r="D592" s="24" t="s">
        <v>60</v>
      </c>
      <c r="E592" s="24" t="s">
        <v>56</v>
      </c>
      <c r="F592" s="24" t="s">
        <v>46</v>
      </c>
      <c r="G592" s="35">
        <v>15.6</v>
      </c>
      <c r="H592" s="25">
        <v>3.4995167601055117</v>
      </c>
      <c r="I592" s="35">
        <v>0.01</v>
      </c>
      <c r="K592" s="24" t="s">
        <v>45</v>
      </c>
      <c r="L592" s="24" t="s">
        <v>45</v>
      </c>
      <c r="AF592" s="24" t="s">
        <v>44</v>
      </c>
    </row>
    <row r="593" spans="1:32" x14ac:dyDescent="0.2">
      <c r="A593" s="24" t="s">
        <v>32</v>
      </c>
      <c r="B593" s="24">
        <v>2023</v>
      </c>
      <c r="C593" s="24" t="s">
        <v>33</v>
      </c>
      <c r="D593" s="24" t="s">
        <v>60</v>
      </c>
      <c r="E593" s="24" t="s">
        <v>56</v>
      </c>
      <c r="F593" s="24" t="s">
        <v>46</v>
      </c>
      <c r="G593" s="35">
        <v>19.3</v>
      </c>
      <c r="H593" s="25">
        <v>4.5912298786773409</v>
      </c>
      <c r="I593" s="35">
        <v>1.3985507246376813E-2</v>
      </c>
      <c r="K593" s="24" t="s">
        <v>45</v>
      </c>
      <c r="L593" s="24" t="s">
        <v>45</v>
      </c>
      <c r="AF593" s="24" t="s">
        <v>44</v>
      </c>
    </row>
    <row r="594" spans="1:32" x14ac:dyDescent="0.2">
      <c r="A594" s="24" t="s">
        <v>32</v>
      </c>
      <c r="B594" s="24">
        <v>2019</v>
      </c>
      <c r="C594" s="24" t="s">
        <v>33</v>
      </c>
      <c r="D594" s="24" t="s">
        <v>472</v>
      </c>
      <c r="E594" s="24" t="s">
        <v>456</v>
      </c>
      <c r="F594" s="24" t="s">
        <v>39</v>
      </c>
      <c r="G594" s="46">
        <v>64</v>
      </c>
      <c r="H594" s="25">
        <f>G594/3.839375</f>
        <v>16.669379781865537</v>
      </c>
      <c r="I594" s="35">
        <v>3.2</v>
      </c>
      <c r="AF594" s="24" t="s">
        <v>35</v>
      </c>
    </row>
    <row r="595" spans="1:32" x14ac:dyDescent="0.2">
      <c r="A595" s="24" t="s">
        <v>32</v>
      </c>
      <c r="B595" s="24">
        <v>2020</v>
      </c>
      <c r="C595" s="24" t="s">
        <v>33</v>
      </c>
      <c r="D595" s="24" t="s">
        <v>472</v>
      </c>
      <c r="E595" s="24" t="s">
        <v>456</v>
      </c>
      <c r="F595" s="24" t="s">
        <v>39</v>
      </c>
      <c r="G595" s="46">
        <v>63.7</v>
      </c>
      <c r="H595" s="25">
        <f>G595/3.89974166666667</f>
        <v>16.334415313834878</v>
      </c>
      <c r="I595" s="35">
        <v>3.5</v>
      </c>
      <c r="AF595" s="24" t="s">
        <v>35</v>
      </c>
    </row>
    <row r="596" spans="1:32" x14ac:dyDescent="0.2">
      <c r="A596" s="24" t="s">
        <v>32</v>
      </c>
      <c r="B596" s="24">
        <v>2021</v>
      </c>
      <c r="C596" s="24" t="s">
        <v>33</v>
      </c>
      <c r="D596" s="24" t="s">
        <v>472</v>
      </c>
      <c r="E596" s="24" t="s">
        <v>456</v>
      </c>
      <c r="F596" s="24" t="s">
        <v>39</v>
      </c>
      <c r="G596" s="46">
        <v>61.2</v>
      </c>
      <c r="H596" s="25">
        <f>G596/3.86191666666667</f>
        <v>15.847053492436816</v>
      </c>
      <c r="I596" s="35">
        <v>3.6</v>
      </c>
      <c r="AF596" s="24" t="s">
        <v>35</v>
      </c>
    </row>
    <row r="597" spans="1:32" x14ac:dyDescent="0.2">
      <c r="A597" s="24" t="s">
        <v>32</v>
      </c>
      <c r="B597" s="24">
        <v>2022</v>
      </c>
      <c r="C597" s="24" t="s">
        <v>33</v>
      </c>
      <c r="D597" s="24" t="s">
        <v>472</v>
      </c>
      <c r="E597" s="24" t="s">
        <v>456</v>
      </c>
      <c r="F597" s="24" t="s">
        <v>39</v>
      </c>
      <c r="G597" s="46">
        <v>54.6</v>
      </c>
      <c r="H597" s="25">
        <f>G597/4.45775833333333</f>
        <v>12.248308660369291</v>
      </c>
      <c r="I597" s="35">
        <v>3.5</v>
      </c>
      <c r="AF597" s="24" t="s">
        <v>44</v>
      </c>
    </row>
    <row r="598" spans="1:32" x14ac:dyDescent="0.2">
      <c r="A598" s="24" t="s">
        <v>32</v>
      </c>
      <c r="B598" s="24">
        <v>2023</v>
      </c>
      <c r="C598" s="24" t="s">
        <v>33</v>
      </c>
      <c r="D598" s="24" t="s">
        <v>472</v>
      </c>
      <c r="E598" s="24" t="s">
        <v>456</v>
      </c>
      <c r="F598" s="24" t="s">
        <v>39</v>
      </c>
      <c r="G598" s="46">
        <v>49.7</v>
      </c>
      <c r="H598" s="25">
        <f>G598/4.20366666666667</f>
        <v>11.823011656490356</v>
      </c>
      <c r="I598" s="35">
        <v>3.6</v>
      </c>
      <c r="K598" s="24" t="s">
        <v>45</v>
      </c>
      <c r="L598" s="24" t="s">
        <v>45</v>
      </c>
      <c r="AF598" s="24" t="s">
        <v>44</v>
      </c>
    </row>
    <row r="599" spans="1:32" x14ac:dyDescent="0.2">
      <c r="A599" s="24" t="s">
        <v>32</v>
      </c>
      <c r="B599" s="24">
        <v>2019</v>
      </c>
      <c r="C599" s="24" t="s">
        <v>33</v>
      </c>
      <c r="D599" s="24" t="s">
        <v>41</v>
      </c>
      <c r="E599" s="24" t="s">
        <v>41</v>
      </c>
      <c r="F599" s="24" t="s">
        <v>41</v>
      </c>
      <c r="G599" s="46">
        <v>34</v>
      </c>
      <c r="H599" s="25">
        <f>G599/3.839375</f>
        <v>8.8556080091160663</v>
      </c>
      <c r="I599" s="35">
        <v>1.7</v>
      </c>
      <c r="AF599" s="24" t="s">
        <v>35</v>
      </c>
    </row>
    <row r="600" spans="1:32" x14ac:dyDescent="0.2">
      <c r="A600" s="24" t="s">
        <v>32</v>
      </c>
      <c r="B600" s="24">
        <v>2020</v>
      </c>
      <c r="C600" s="24" t="s">
        <v>33</v>
      </c>
      <c r="D600" s="24" t="s">
        <v>41</v>
      </c>
      <c r="E600" s="24" t="s">
        <v>41</v>
      </c>
      <c r="F600" s="24" t="s">
        <v>41</v>
      </c>
      <c r="G600" s="46">
        <v>31</v>
      </c>
      <c r="H600" s="25">
        <f>G600/3.89974166666667</f>
        <v>7.949244501238323</v>
      </c>
      <c r="I600" s="35">
        <v>1.7</v>
      </c>
      <c r="AF600" s="24" t="s">
        <v>35</v>
      </c>
    </row>
    <row r="601" spans="1:32" x14ac:dyDescent="0.2">
      <c r="A601" s="24" t="s">
        <v>32</v>
      </c>
      <c r="B601" s="24">
        <v>2021</v>
      </c>
      <c r="C601" s="24" t="s">
        <v>33</v>
      </c>
      <c r="D601" s="24" t="s">
        <v>41</v>
      </c>
      <c r="E601" s="24" t="s">
        <v>41</v>
      </c>
      <c r="F601" s="24" t="s">
        <v>41</v>
      </c>
      <c r="G601" s="46">
        <v>27.2</v>
      </c>
      <c r="H601" s="25">
        <f>G601/3.86191666666667</f>
        <v>7.0431348855274729</v>
      </c>
      <c r="I601" s="35">
        <v>1.6</v>
      </c>
      <c r="AF601" s="24" t="s">
        <v>35</v>
      </c>
    </row>
    <row r="602" spans="1:32" x14ac:dyDescent="0.2">
      <c r="A602" s="24" t="s">
        <v>32</v>
      </c>
      <c r="B602" s="24">
        <v>2022</v>
      </c>
      <c r="C602" s="24" t="s">
        <v>33</v>
      </c>
      <c r="D602" s="24" t="s">
        <v>41</v>
      </c>
      <c r="E602" s="24" t="s">
        <v>41</v>
      </c>
      <c r="F602" s="24" t="s">
        <v>41</v>
      </c>
      <c r="G602" s="46">
        <v>28.1</v>
      </c>
      <c r="H602" s="25">
        <f>G602/4.45775833333333</f>
        <v>6.3036167281387741</v>
      </c>
      <c r="I602" s="35">
        <v>1.8</v>
      </c>
      <c r="K602" s="24" t="s">
        <v>45</v>
      </c>
      <c r="L602" s="24" t="s">
        <v>45</v>
      </c>
      <c r="AF602" s="24" t="s">
        <v>44</v>
      </c>
    </row>
    <row r="603" spans="1:32" x14ac:dyDescent="0.2">
      <c r="A603" s="24" t="s">
        <v>32</v>
      </c>
      <c r="B603" s="24">
        <v>2023</v>
      </c>
      <c r="C603" s="24" t="s">
        <v>33</v>
      </c>
      <c r="D603" s="24" t="s">
        <v>41</v>
      </c>
      <c r="E603" s="24" t="s">
        <v>41</v>
      </c>
      <c r="F603" s="24" t="s">
        <v>41</v>
      </c>
      <c r="G603" s="46">
        <v>24.8</v>
      </c>
      <c r="H603" s="25">
        <f>G603/4.20366666666667</f>
        <v>5.8996114503211432</v>
      </c>
      <c r="I603" s="35">
        <v>1.8</v>
      </c>
      <c r="K603" s="24" t="s">
        <v>45</v>
      </c>
      <c r="L603" s="24" t="s">
        <v>45</v>
      </c>
      <c r="AF603" s="24" t="s">
        <v>44</v>
      </c>
    </row>
    <row r="604" spans="1:32" x14ac:dyDescent="0.2">
      <c r="A604" s="24" t="s">
        <v>32</v>
      </c>
      <c r="B604" s="24">
        <v>2019</v>
      </c>
      <c r="C604" s="24" t="s">
        <v>33</v>
      </c>
      <c r="D604" s="24" t="s">
        <v>42</v>
      </c>
      <c r="E604" s="24" t="s">
        <v>42</v>
      </c>
      <c r="F604" s="24" t="s">
        <v>42</v>
      </c>
      <c r="G604" s="46">
        <v>30</v>
      </c>
      <c r="H604" s="25">
        <f>G604/3.839375</f>
        <v>7.8137717727494707</v>
      </c>
      <c r="I604" s="35">
        <v>1.5</v>
      </c>
      <c r="AF604" s="24" t="s">
        <v>35</v>
      </c>
    </row>
    <row r="605" spans="1:32" x14ac:dyDescent="0.2">
      <c r="A605" s="24" t="s">
        <v>32</v>
      </c>
      <c r="B605" s="24">
        <v>2020</v>
      </c>
      <c r="C605" s="24" t="s">
        <v>33</v>
      </c>
      <c r="D605" s="24" t="s">
        <v>42</v>
      </c>
      <c r="E605" s="24" t="s">
        <v>42</v>
      </c>
      <c r="F605" s="24" t="s">
        <v>42</v>
      </c>
      <c r="G605" s="46">
        <v>25.5</v>
      </c>
      <c r="H605" s="25">
        <f>G605/3.89974166666667</f>
        <v>6.538894670373459</v>
      </c>
      <c r="I605" s="35">
        <v>1.4</v>
      </c>
      <c r="AF605" s="24" t="s">
        <v>35</v>
      </c>
    </row>
    <row r="606" spans="1:32" x14ac:dyDescent="0.2">
      <c r="A606" s="24" t="s">
        <v>32</v>
      </c>
      <c r="B606" s="24">
        <v>2021</v>
      </c>
      <c r="C606" s="24" t="s">
        <v>33</v>
      </c>
      <c r="D606" s="24" t="s">
        <v>42</v>
      </c>
      <c r="E606" s="24" t="s">
        <v>42</v>
      </c>
      <c r="F606" s="24" t="s">
        <v>42</v>
      </c>
      <c r="G606" s="46">
        <v>25.5</v>
      </c>
      <c r="H606" s="25">
        <f>G606/3.86191666666667</f>
        <v>6.6029389551820064</v>
      </c>
      <c r="I606" s="35">
        <v>1.5</v>
      </c>
      <c r="AF606" s="24" t="s">
        <v>35</v>
      </c>
    </row>
    <row r="607" spans="1:32" x14ac:dyDescent="0.2">
      <c r="A607" s="24" t="s">
        <v>32</v>
      </c>
      <c r="B607" s="24">
        <v>2022</v>
      </c>
      <c r="C607" s="24" t="s">
        <v>33</v>
      </c>
      <c r="D607" s="24" t="s">
        <v>42</v>
      </c>
      <c r="E607" s="24" t="s">
        <v>42</v>
      </c>
      <c r="F607" s="24" t="s">
        <v>42</v>
      </c>
      <c r="G607" s="46">
        <v>23.4</v>
      </c>
      <c r="H607" s="25">
        <f>G607/4.45775833333333</f>
        <v>5.2492751401582671</v>
      </c>
      <c r="I607" s="35">
        <v>1.5</v>
      </c>
      <c r="K607" s="24" t="s">
        <v>45</v>
      </c>
      <c r="L607" s="24" t="s">
        <v>45</v>
      </c>
      <c r="AF607" s="24" t="s">
        <v>44</v>
      </c>
    </row>
    <row r="608" spans="1:32" x14ac:dyDescent="0.2">
      <c r="A608" s="24" t="s">
        <v>32</v>
      </c>
      <c r="B608" s="24">
        <v>2023</v>
      </c>
      <c r="C608" s="24" t="s">
        <v>33</v>
      </c>
      <c r="D608" s="24" t="s">
        <v>42</v>
      </c>
      <c r="E608" s="24" t="s">
        <v>42</v>
      </c>
      <c r="F608" s="24" t="s">
        <v>42</v>
      </c>
      <c r="G608" s="46">
        <v>20.7</v>
      </c>
      <c r="H608" s="25">
        <f>G608/4.20366666666667</f>
        <v>4.9242724605503083</v>
      </c>
      <c r="I608" s="35">
        <v>1.5</v>
      </c>
      <c r="K608" s="24" t="s">
        <v>45</v>
      </c>
      <c r="L608" s="24" t="s">
        <v>45</v>
      </c>
      <c r="AF608" s="24" t="s">
        <v>44</v>
      </c>
    </row>
    <row r="609" spans="1:32" x14ac:dyDescent="0.2">
      <c r="A609" s="24" t="s">
        <v>32</v>
      </c>
      <c r="B609" s="24">
        <v>2019</v>
      </c>
      <c r="C609" s="24" t="s">
        <v>33</v>
      </c>
      <c r="D609" s="24" t="s">
        <v>396</v>
      </c>
      <c r="E609" s="24" t="s">
        <v>43</v>
      </c>
      <c r="F609" s="24" t="s">
        <v>43</v>
      </c>
      <c r="G609" s="26">
        <v>384.2</v>
      </c>
      <c r="H609" s="25">
        <f>G609/3.839375</f>
        <v>100.06837050301155</v>
      </c>
      <c r="I609" s="35">
        <v>19.2</v>
      </c>
      <c r="AF609" s="24" t="s">
        <v>35</v>
      </c>
    </row>
    <row r="610" spans="1:32" x14ac:dyDescent="0.2">
      <c r="A610" s="24" t="s">
        <v>32</v>
      </c>
      <c r="B610" s="24">
        <v>2020</v>
      </c>
      <c r="C610" s="24" t="s">
        <v>33</v>
      </c>
      <c r="D610" s="24" t="s">
        <v>396</v>
      </c>
      <c r="E610" s="24" t="s">
        <v>43</v>
      </c>
      <c r="F610" s="24" t="s">
        <v>43</v>
      </c>
      <c r="G610" s="26">
        <v>378.8</v>
      </c>
      <c r="H610" s="25">
        <f>G610/3.89974166666667</f>
        <v>97.134639260292801</v>
      </c>
      <c r="I610" s="35">
        <v>20.8</v>
      </c>
      <c r="AF610" s="24" t="s">
        <v>35</v>
      </c>
    </row>
    <row r="611" spans="1:32" x14ac:dyDescent="0.2">
      <c r="A611" s="24" t="s">
        <v>32</v>
      </c>
      <c r="B611" s="24">
        <v>2021</v>
      </c>
      <c r="C611" s="24" t="s">
        <v>33</v>
      </c>
      <c r="D611" s="24" t="s">
        <v>396</v>
      </c>
      <c r="E611" s="24" t="s">
        <v>43</v>
      </c>
      <c r="F611" s="24" t="s">
        <v>43</v>
      </c>
      <c r="G611" s="26">
        <v>377.4</v>
      </c>
      <c r="H611" s="25">
        <f>G611/3.86191666666667</f>
        <v>97.723496536693688</v>
      </c>
      <c r="I611" s="35">
        <v>22.2</v>
      </c>
      <c r="AF611" s="24" t="s">
        <v>35</v>
      </c>
    </row>
    <row r="612" spans="1:32" x14ac:dyDescent="0.2">
      <c r="A612" s="24" t="s">
        <v>32</v>
      </c>
      <c r="B612" s="24">
        <v>2022</v>
      </c>
      <c r="C612" s="24" t="s">
        <v>33</v>
      </c>
      <c r="D612" s="24" t="s">
        <v>396</v>
      </c>
      <c r="E612" s="24" t="s">
        <v>43</v>
      </c>
      <c r="F612" s="24" t="s">
        <v>43</v>
      </c>
      <c r="G612" s="26">
        <v>361.9</v>
      </c>
      <c r="H612" s="25">
        <f>G612/4.45775833333333</f>
        <v>81.184302274499018</v>
      </c>
      <c r="I612" s="35">
        <v>23.2</v>
      </c>
      <c r="K612" s="24" t="s">
        <v>45</v>
      </c>
      <c r="L612" s="24" t="s">
        <v>45</v>
      </c>
      <c r="AF612" s="24" t="s">
        <v>44</v>
      </c>
    </row>
    <row r="613" spans="1:32" x14ac:dyDescent="0.2">
      <c r="A613" s="24" t="s">
        <v>32</v>
      </c>
      <c r="B613" s="24">
        <v>2019</v>
      </c>
      <c r="C613" s="24" t="s">
        <v>33</v>
      </c>
      <c r="D613" s="24" t="s">
        <v>40</v>
      </c>
      <c r="E613" s="24" t="s">
        <v>40</v>
      </c>
      <c r="F613" s="24" t="s">
        <v>40</v>
      </c>
      <c r="G613" s="46">
        <v>62</v>
      </c>
      <c r="H613" s="25">
        <f>G613/3.839375</f>
        <v>16.148461663682241</v>
      </c>
      <c r="I613" s="35">
        <v>3.1</v>
      </c>
      <c r="AF613" s="24" t="s">
        <v>35</v>
      </c>
    </row>
    <row r="614" spans="1:32" x14ac:dyDescent="0.2">
      <c r="A614" s="24" t="s">
        <v>32</v>
      </c>
      <c r="B614" s="24">
        <v>2020</v>
      </c>
      <c r="C614" s="24" t="s">
        <v>33</v>
      </c>
      <c r="D614" s="24" t="s">
        <v>40</v>
      </c>
      <c r="E614" s="24" t="s">
        <v>40</v>
      </c>
      <c r="F614" s="24" t="s">
        <v>40</v>
      </c>
      <c r="G614" s="46">
        <v>54.6</v>
      </c>
      <c r="H614" s="25">
        <f>G614/3.89974166666667</f>
        <v>14.000927411858466</v>
      </c>
      <c r="I614" s="35">
        <v>3</v>
      </c>
      <c r="AF614" s="24" t="s">
        <v>35</v>
      </c>
    </row>
    <row r="615" spans="1:32" x14ac:dyDescent="0.2">
      <c r="A615" s="24" t="s">
        <v>32</v>
      </c>
      <c r="B615" s="24">
        <v>2021</v>
      </c>
      <c r="C615" s="24" t="s">
        <v>33</v>
      </c>
      <c r="D615" s="24" t="s">
        <v>40</v>
      </c>
      <c r="E615" s="24" t="s">
        <v>40</v>
      </c>
      <c r="F615" s="24" t="s">
        <v>40</v>
      </c>
      <c r="G615" s="46">
        <v>51</v>
      </c>
      <c r="H615" s="25">
        <f>G615/3.86191666666667</f>
        <v>13.205877910364013</v>
      </c>
      <c r="I615" s="35">
        <v>3</v>
      </c>
      <c r="AF615" s="24" t="s">
        <v>35</v>
      </c>
    </row>
    <row r="616" spans="1:32" x14ac:dyDescent="0.2">
      <c r="A616" s="24" t="s">
        <v>32</v>
      </c>
      <c r="B616" s="24">
        <v>2022</v>
      </c>
      <c r="C616" s="24" t="s">
        <v>33</v>
      </c>
      <c r="D616" s="24" t="s">
        <v>40</v>
      </c>
      <c r="E616" s="24" t="s">
        <v>40</v>
      </c>
      <c r="F616" s="24" t="s">
        <v>40</v>
      </c>
      <c r="G616" s="46">
        <v>46.8</v>
      </c>
      <c r="H616" s="25">
        <f>G616/4.45775833333333</f>
        <v>10.498550280316534</v>
      </c>
      <c r="I616" s="35">
        <v>3</v>
      </c>
      <c r="AF616" s="24" t="s">
        <v>44</v>
      </c>
    </row>
    <row r="617" spans="1:32" x14ac:dyDescent="0.2">
      <c r="A617" s="24" t="s">
        <v>32</v>
      </c>
      <c r="B617" s="24">
        <v>2023</v>
      </c>
      <c r="C617" s="24" t="s">
        <v>33</v>
      </c>
      <c r="D617" s="24" t="s">
        <v>40</v>
      </c>
      <c r="E617" s="24" t="s">
        <v>40</v>
      </c>
      <c r="F617" s="24" t="s">
        <v>40</v>
      </c>
      <c r="G617" s="46">
        <v>41.4</v>
      </c>
      <c r="H617" s="25">
        <f>G617/4.20366666666667</f>
        <v>9.8485449211006166</v>
      </c>
      <c r="I617" s="35">
        <v>3</v>
      </c>
      <c r="AF617" s="24" t="s">
        <v>44</v>
      </c>
    </row>
  </sheetData>
  <autoFilter ref="A1:AF617" xr:uid="{CB047574-DC5C-482A-8F1C-073209DC7935}">
    <sortState xmlns:xlrd2="http://schemas.microsoft.com/office/spreadsheetml/2017/richdata2" ref="A2:AF617">
      <sortCondition ref="C1:C617"/>
    </sortState>
  </autoFilter>
  <dataValidations count="1">
    <dataValidation type="list" allowBlank="1" showInputMessage="1" showErrorMessage="1" sqref="AE2:AE1198" xr:uid="{2F07B6FD-0A62-4133-B9AB-9C0BAB43B5BA}">
      <formula1>$AK$2:$AK$8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topLeftCell="A98" workbookViewId="0">
      <selection activeCell="H104" sqref="H104"/>
    </sheetView>
  </sheetViews>
  <sheetFormatPr baseColWidth="10" defaultColWidth="14.33203125" defaultRowHeight="15" customHeight="1" x14ac:dyDescent="0.2"/>
  <cols>
    <col min="1" max="1" width="8" bestFit="1" customWidth="1"/>
    <col min="2" max="2" width="5" bestFit="1" customWidth="1"/>
    <col min="3" max="3" width="29.6640625" customWidth="1"/>
    <col min="4" max="4" width="8.83203125" customWidth="1"/>
    <col min="5" max="5" width="9.1640625" customWidth="1"/>
    <col min="6" max="6" width="13.83203125" customWidth="1"/>
    <col min="7" max="26" width="8.83203125" customWidth="1"/>
  </cols>
  <sheetData>
    <row r="1" spans="1:12" x14ac:dyDescent="0.2">
      <c r="A1" s="1" t="s">
        <v>0</v>
      </c>
      <c r="B1" s="1" t="s">
        <v>1</v>
      </c>
      <c r="C1" s="1" t="s">
        <v>2</v>
      </c>
      <c r="D1" s="1" t="s">
        <v>359</v>
      </c>
      <c r="E1" s="3" t="s">
        <v>360</v>
      </c>
      <c r="F1" s="1" t="s">
        <v>361</v>
      </c>
      <c r="G1" s="1" t="s">
        <v>31</v>
      </c>
      <c r="H1" t="s">
        <v>441</v>
      </c>
      <c r="I1" t="s">
        <v>442</v>
      </c>
      <c r="J1" t="s">
        <v>443</v>
      </c>
      <c r="K1" t="s">
        <v>444</v>
      </c>
      <c r="L1" t="s">
        <v>445</v>
      </c>
    </row>
    <row r="2" spans="1:12" x14ac:dyDescent="0.2">
      <c r="A2" s="1" t="s">
        <v>32</v>
      </c>
      <c r="B2" s="1">
        <v>2019</v>
      </c>
      <c r="C2" s="1" t="s">
        <v>33</v>
      </c>
      <c r="D2" s="1">
        <v>80.399999999999991</v>
      </c>
      <c r="E2" s="1">
        <v>2870.3277516863745</v>
      </c>
      <c r="F2" s="1"/>
      <c r="G2" s="1"/>
    </row>
    <row r="3" spans="1:12" x14ac:dyDescent="0.2">
      <c r="A3" s="1" t="s">
        <v>32</v>
      </c>
      <c r="B3" s="1">
        <v>2020</v>
      </c>
      <c r="C3" s="1" t="s">
        <v>33</v>
      </c>
      <c r="D3">
        <v>80.5</v>
      </c>
      <c r="E3">
        <v>2765.9809226785787</v>
      </c>
      <c r="F3" s="1"/>
      <c r="G3" s="1"/>
    </row>
    <row r="4" spans="1:12" x14ac:dyDescent="0.2">
      <c r="A4" s="1" t="s">
        <v>32</v>
      </c>
      <c r="B4" s="1">
        <v>2021</v>
      </c>
      <c r="C4" s="1" t="s">
        <v>33</v>
      </c>
      <c r="D4">
        <v>80.2</v>
      </c>
      <c r="E4">
        <v>2665.3</v>
      </c>
      <c r="F4" s="1"/>
      <c r="G4" s="1"/>
    </row>
    <row r="5" spans="1:12" x14ac:dyDescent="0.2">
      <c r="A5" s="1" t="s">
        <v>32</v>
      </c>
      <c r="B5" s="1">
        <v>2022</v>
      </c>
      <c r="C5" s="1" t="s">
        <v>33</v>
      </c>
      <c r="D5">
        <v>80.100000000000009</v>
      </c>
      <c r="E5">
        <v>2580.41</v>
      </c>
      <c r="F5" s="1"/>
      <c r="G5" s="1"/>
    </row>
    <row r="6" spans="1:12" x14ac:dyDescent="0.2">
      <c r="A6" s="1" t="s">
        <v>32</v>
      </c>
      <c r="B6" s="1">
        <v>2023</v>
      </c>
      <c r="C6" s="1" t="s">
        <v>33</v>
      </c>
      <c r="D6">
        <v>82.5</v>
      </c>
      <c r="E6">
        <v>2757.3759441293846</v>
      </c>
      <c r="F6" s="1"/>
      <c r="G6" s="1"/>
    </row>
    <row r="7" spans="1:12" x14ac:dyDescent="0.2">
      <c r="A7" s="1" t="s">
        <v>32</v>
      </c>
      <c r="B7" s="1">
        <v>2019</v>
      </c>
      <c r="C7" s="1" t="s">
        <v>47</v>
      </c>
      <c r="D7">
        <v>95.4</v>
      </c>
      <c r="E7">
        <v>2411.6400000000003</v>
      </c>
      <c r="F7" s="1"/>
      <c r="G7" s="1"/>
    </row>
    <row r="8" spans="1:12" x14ac:dyDescent="0.2">
      <c r="A8" s="1" t="s">
        <v>32</v>
      </c>
      <c r="B8" s="1">
        <v>2020</v>
      </c>
      <c r="C8" s="1" t="s">
        <v>47</v>
      </c>
      <c r="D8">
        <v>95.8</v>
      </c>
      <c r="E8">
        <v>2337.96</v>
      </c>
      <c r="F8" s="1"/>
      <c r="G8" s="1"/>
    </row>
    <row r="9" spans="1:12" x14ac:dyDescent="0.2">
      <c r="A9" s="1" t="s">
        <v>32</v>
      </c>
      <c r="B9" s="1">
        <v>2021</v>
      </c>
      <c r="C9" s="1" t="s">
        <v>47</v>
      </c>
      <c r="D9">
        <v>96.800000000000011</v>
      </c>
      <c r="E9">
        <v>2388.5400000000004</v>
      </c>
      <c r="F9" s="1"/>
      <c r="G9" s="1"/>
    </row>
    <row r="10" spans="1:12" x14ac:dyDescent="0.2">
      <c r="A10" s="1" t="s">
        <v>32</v>
      </c>
      <c r="B10" s="1">
        <v>2022</v>
      </c>
      <c r="C10" s="1" t="s">
        <v>47</v>
      </c>
      <c r="D10">
        <v>97.1</v>
      </c>
      <c r="E10">
        <v>2398.9299999999998</v>
      </c>
      <c r="F10" s="1"/>
      <c r="G10" s="1"/>
    </row>
    <row r="11" spans="1:12" x14ac:dyDescent="0.2">
      <c r="A11" s="1" t="s">
        <v>32</v>
      </c>
      <c r="B11" s="1">
        <v>2023</v>
      </c>
      <c r="C11" s="1" t="s">
        <v>47</v>
      </c>
      <c r="D11">
        <v>96.399999999999991</v>
      </c>
      <c r="E11">
        <v>2362.04</v>
      </c>
      <c r="F11" s="1"/>
      <c r="G11" s="1"/>
    </row>
    <row r="12" spans="1:12" x14ac:dyDescent="0.2">
      <c r="A12" s="1" t="s">
        <v>32</v>
      </c>
      <c r="B12" s="1">
        <v>2019</v>
      </c>
      <c r="C12" s="1" t="s">
        <v>50</v>
      </c>
      <c r="D12" s="1">
        <v>54.000000000000007</v>
      </c>
      <c r="E12" s="1">
        <v>1041.2000000000003</v>
      </c>
      <c r="F12" s="1"/>
      <c r="G12" s="1"/>
    </row>
    <row r="13" spans="1:12" x14ac:dyDescent="0.2">
      <c r="A13" s="1" t="s">
        <v>32</v>
      </c>
      <c r="B13" s="1">
        <v>2020</v>
      </c>
      <c r="C13" s="1" t="s">
        <v>50</v>
      </c>
      <c r="D13">
        <v>54.2</v>
      </c>
      <c r="E13">
        <v>1009.5500000000002</v>
      </c>
      <c r="F13" s="1"/>
      <c r="G13" s="1"/>
    </row>
    <row r="14" spans="1:12" x14ac:dyDescent="0.2">
      <c r="A14" s="1" t="s">
        <v>32</v>
      </c>
      <c r="B14" s="1">
        <v>2021</v>
      </c>
      <c r="C14" s="1" t="s">
        <v>50</v>
      </c>
      <c r="D14">
        <v>53.800000000000004</v>
      </c>
      <c r="E14">
        <v>1007.7</v>
      </c>
      <c r="F14" s="1"/>
      <c r="G14" s="1"/>
    </row>
    <row r="15" spans="1:12" x14ac:dyDescent="0.2">
      <c r="A15" s="1" t="s">
        <v>32</v>
      </c>
      <c r="B15" s="1">
        <v>2022</v>
      </c>
      <c r="C15" s="1" t="s">
        <v>50</v>
      </c>
      <c r="D15">
        <v>54.800000000000004</v>
      </c>
      <c r="E15">
        <v>1057.54</v>
      </c>
      <c r="F15" s="1"/>
      <c r="G15" s="1"/>
    </row>
    <row r="16" spans="1:12" x14ac:dyDescent="0.2">
      <c r="A16" s="1" t="s">
        <v>32</v>
      </c>
      <c r="B16" s="1">
        <v>2023</v>
      </c>
      <c r="C16" s="1" t="s">
        <v>50</v>
      </c>
      <c r="D16">
        <v>46.5</v>
      </c>
      <c r="E16">
        <v>849.33000000000015</v>
      </c>
      <c r="F16" s="1"/>
      <c r="G16" s="1"/>
    </row>
    <row r="17" spans="1:7" x14ac:dyDescent="0.2">
      <c r="A17" s="1" t="s">
        <v>32</v>
      </c>
      <c r="B17" s="1">
        <v>2019</v>
      </c>
      <c r="C17" s="1" t="s">
        <v>62</v>
      </c>
      <c r="D17" s="26">
        <v>70.023035996267595</v>
      </c>
      <c r="E17" s="26">
        <v>1637.7116230009801</v>
      </c>
      <c r="F17" s="1"/>
      <c r="G17" s="1"/>
    </row>
    <row r="18" spans="1:7" x14ac:dyDescent="0.2">
      <c r="A18" s="1" t="s">
        <v>32</v>
      </c>
      <c r="B18" s="1">
        <v>2020</v>
      </c>
      <c r="C18" s="1" t="s">
        <v>62</v>
      </c>
      <c r="D18" s="26">
        <v>74.32559482559482</v>
      </c>
      <c r="E18" s="26">
        <v>1948.3293745928884</v>
      </c>
      <c r="F18" s="1"/>
      <c r="G18" s="1"/>
    </row>
    <row r="19" spans="1:7" x14ac:dyDescent="0.2">
      <c r="A19" s="1" t="s">
        <v>32</v>
      </c>
      <c r="B19" s="1">
        <v>2021</v>
      </c>
      <c r="C19" s="1" t="s">
        <v>62</v>
      </c>
      <c r="D19" s="26">
        <v>76.905290762817955</v>
      </c>
      <c r="E19" s="26">
        <v>2074.8877886594114</v>
      </c>
      <c r="F19" s="1"/>
      <c r="G19" s="1"/>
    </row>
    <row r="20" spans="1:7" x14ac:dyDescent="0.2">
      <c r="A20" s="1" t="s">
        <v>32</v>
      </c>
      <c r="B20" s="1">
        <v>2022</v>
      </c>
      <c r="C20" s="1" t="s">
        <v>62</v>
      </c>
      <c r="D20" s="26">
        <v>75.291540473985776</v>
      </c>
      <c r="E20" s="26">
        <v>2044.6674989828898</v>
      </c>
      <c r="F20" s="1"/>
      <c r="G20" s="1"/>
    </row>
    <row r="21" spans="1:7" ht="15.75" customHeight="1" x14ac:dyDescent="0.2">
      <c r="A21" s="1" t="s">
        <v>32</v>
      </c>
      <c r="B21" s="1">
        <v>2023</v>
      </c>
      <c r="C21" s="1" t="s">
        <v>62</v>
      </c>
      <c r="D21" s="26">
        <v>89.255876637623032</v>
      </c>
      <c r="E21" s="26">
        <v>3107.2310648862854</v>
      </c>
      <c r="F21" s="1"/>
      <c r="G21" s="1"/>
    </row>
    <row r="22" spans="1:7" ht="15.75" customHeight="1" x14ac:dyDescent="0.2">
      <c r="A22" s="1" t="s">
        <v>32</v>
      </c>
      <c r="B22" s="1">
        <v>2019</v>
      </c>
      <c r="C22" s="1" t="s">
        <v>307</v>
      </c>
      <c r="D22" s="1">
        <v>80.5</v>
      </c>
      <c r="E22" s="26">
        <v>2024.3899999999999</v>
      </c>
      <c r="F22" s="1"/>
      <c r="G22" s="1"/>
    </row>
    <row r="23" spans="1:7" ht="15.75" customHeight="1" x14ac:dyDescent="0.2">
      <c r="A23" s="1" t="s">
        <v>32</v>
      </c>
      <c r="B23" s="1">
        <v>2020</v>
      </c>
      <c r="C23" s="1" t="s">
        <v>307</v>
      </c>
      <c r="D23">
        <v>82.2</v>
      </c>
      <c r="E23" s="26">
        <v>2105.0100000000002</v>
      </c>
      <c r="F23" s="1"/>
      <c r="G23" s="1"/>
    </row>
    <row r="24" spans="1:7" ht="15.75" customHeight="1" x14ac:dyDescent="0.2">
      <c r="A24" s="1" t="s">
        <v>32</v>
      </c>
      <c r="B24" s="1">
        <v>2021</v>
      </c>
      <c r="C24" s="1" t="s">
        <v>307</v>
      </c>
      <c r="D24">
        <v>78.900000000000006</v>
      </c>
      <c r="E24" s="26">
        <v>2014.0800000000002</v>
      </c>
      <c r="F24" s="1"/>
      <c r="G24" s="1"/>
    </row>
    <row r="25" spans="1:7" ht="15.75" customHeight="1" x14ac:dyDescent="0.2">
      <c r="A25" s="1" t="s">
        <v>32</v>
      </c>
      <c r="B25" s="1">
        <v>2022</v>
      </c>
      <c r="C25" s="1" t="s">
        <v>307</v>
      </c>
      <c r="D25">
        <v>73.599999999999994</v>
      </c>
      <c r="E25" s="26">
        <v>1755.1599999999999</v>
      </c>
      <c r="F25" s="1"/>
      <c r="G25" s="1"/>
    </row>
    <row r="26" spans="1:7" ht="15.75" customHeight="1" x14ac:dyDescent="0.2">
      <c r="A26" s="1" t="s">
        <v>32</v>
      </c>
      <c r="B26" s="1">
        <v>2023</v>
      </c>
      <c r="C26" s="1" t="s">
        <v>307</v>
      </c>
      <c r="D26">
        <v>78.199999999999989</v>
      </c>
      <c r="E26" s="26">
        <v>2146.08</v>
      </c>
      <c r="F26" s="1"/>
      <c r="G26" s="1"/>
    </row>
    <row r="27" spans="1:7" ht="15.75" customHeight="1" x14ac:dyDescent="0.2">
      <c r="A27" s="1" t="s">
        <v>32</v>
      </c>
      <c r="B27" s="1">
        <v>2019</v>
      </c>
      <c r="C27" s="1" t="s">
        <v>140</v>
      </c>
      <c r="D27" s="26">
        <v>83.199999999999989</v>
      </c>
      <c r="E27" s="26">
        <v>3670.8799999999997</v>
      </c>
      <c r="F27" s="1"/>
      <c r="G27" s="1"/>
    </row>
    <row r="28" spans="1:7" ht="15.75" customHeight="1" x14ac:dyDescent="0.2">
      <c r="A28" s="1" t="s">
        <v>32</v>
      </c>
      <c r="B28" s="1">
        <v>2020</v>
      </c>
      <c r="C28" s="1" t="s">
        <v>140</v>
      </c>
      <c r="D28" s="26">
        <v>81.2</v>
      </c>
      <c r="E28" s="26">
        <v>3598.4299999999989</v>
      </c>
      <c r="F28" s="1"/>
      <c r="G28" s="1"/>
    </row>
    <row r="29" spans="1:7" ht="15.75" customHeight="1" x14ac:dyDescent="0.2">
      <c r="A29" s="1" t="s">
        <v>32</v>
      </c>
      <c r="B29" s="1">
        <v>2021</v>
      </c>
      <c r="C29" s="1" t="s">
        <v>140</v>
      </c>
      <c r="D29" s="26">
        <v>82.399999999999991</v>
      </c>
      <c r="E29" s="26">
        <v>3446.2099999999996</v>
      </c>
      <c r="F29" s="1"/>
      <c r="G29" s="1"/>
    </row>
    <row r="30" spans="1:7" ht="15.75" customHeight="1" x14ac:dyDescent="0.2">
      <c r="A30" s="1" t="s">
        <v>32</v>
      </c>
      <c r="B30" s="1">
        <v>2022</v>
      </c>
      <c r="C30" s="1" t="s">
        <v>140</v>
      </c>
      <c r="D30" s="26">
        <v>80.7</v>
      </c>
      <c r="E30" s="26">
        <v>3196.4700000000007</v>
      </c>
      <c r="F30" s="1"/>
      <c r="G30" s="1"/>
    </row>
    <row r="31" spans="1:7" ht="15.75" customHeight="1" x14ac:dyDescent="0.2">
      <c r="A31" s="1" t="s">
        <v>32</v>
      </c>
      <c r="B31" s="1">
        <v>2023</v>
      </c>
      <c r="C31" s="1" t="s">
        <v>140</v>
      </c>
      <c r="D31" s="26">
        <v>82.000000000000014</v>
      </c>
      <c r="E31" s="26">
        <v>3441.3700000000008</v>
      </c>
      <c r="F31" s="1"/>
      <c r="G31" s="1"/>
    </row>
    <row r="32" spans="1:7" ht="15.75" customHeight="1" x14ac:dyDescent="0.2">
      <c r="A32" s="1" t="s">
        <v>32</v>
      </c>
      <c r="B32" s="1">
        <v>2019</v>
      </c>
      <c r="C32" s="1" t="s">
        <v>156</v>
      </c>
      <c r="D32" s="26">
        <v>73.600000000000009</v>
      </c>
      <c r="E32" s="26">
        <v>1535.3400000000004</v>
      </c>
      <c r="F32" s="1"/>
      <c r="G32" s="1"/>
    </row>
    <row r="33" spans="1:7" ht="15.75" customHeight="1" x14ac:dyDescent="0.2">
      <c r="A33" s="1" t="s">
        <v>32</v>
      </c>
      <c r="B33" s="1">
        <v>2020</v>
      </c>
      <c r="C33" s="1" t="s">
        <v>156</v>
      </c>
      <c r="D33" s="26">
        <v>61.4</v>
      </c>
      <c r="E33" s="26">
        <v>1136.43</v>
      </c>
      <c r="F33" s="1"/>
      <c r="G33" s="1"/>
    </row>
    <row r="34" spans="1:7" ht="15.75" customHeight="1" x14ac:dyDescent="0.2">
      <c r="A34" s="1" t="s">
        <v>32</v>
      </c>
      <c r="B34" s="1">
        <v>2021</v>
      </c>
      <c r="C34" s="1" t="s">
        <v>156</v>
      </c>
      <c r="D34" s="26">
        <v>64.599999999999994</v>
      </c>
      <c r="E34" s="26">
        <v>1323.5700000000002</v>
      </c>
      <c r="F34" s="1"/>
      <c r="G34" s="1"/>
    </row>
    <row r="35" spans="1:7" ht="15.75" customHeight="1" x14ac:dyDescent="0.2">
      <c r="A35" s="1" t="s">
        <v>32</v>
      </c>
      <c r="B35" s="1">
        <v>2022</v>
      </c>
      <c r="C35" s="1" t="s">
        <v>156</v>
      </c>
      <c r="D35" s="26">
        <v>57</v>
      </c>
      <c r="E35" s="26">
        <v>1022.4599999999999</v>
      </c>
      <c r="F35" s="1"/>
      <c r="G35" s="1"/>
    </row>
    <row r="36" spans="1:7" ht="15.75" customHeight="1" x14ac:dyDescent="0.2">
      <c r="A36" s="1" t="s">
        <v>32</v>
      </c>
      <c r="B36" s="1">
        <v>2023</v>
      </c>
      <c r="C36" s="1" t="s">
        <v>156</v>
      </c>
      <c r="D36" s="26">
        <v>61.900000000000006</v>
      </c>
      <c r="E36" s="26">
        <v>1175.71</v>
      </c>
      <c r="F36" s="1"/>
      <c r="G36" s="1"/>
    </row>
    <row r="37" spans="1:7" ht="15.75" customHeight="1" x14ac:dyDescent="0.2">
      <c r="A37" s="1" t="s">
        <v>32</v>
      </c>
      <c r="B37" s="1">
        <v>2019</v>
      </c>
      <c r="C37" s="1" t="s">
        <v>177</v>
      </c>
      <c r="D37" s="26">
        <v>62.699999999999996</v>
      </c>
      <c r="E37" s="26">
        <v>1205.0799999999997</v>
      </c>
      <c r="F37" s="1"/>
      <c r="G37" s="1"/>
    </row>
    <row r="38" spans="1:7" ht="15.75" customHeight="1" x14ac:dyDescent="0.2">
      <c r="A38" s="1" t="s">
        <v>32</v>
      </c>
      <c r="B38" s="1">
        <v>2020</v>
      </c>
      <c r="C38" s="1" t="s">
        <v>177</v>
      </c>
      <c r="D38" s="26">
        <v>64.8</v>
      </c>
      <c r="E38" s="26">
        <v>1304.95</v>
      </c>
      <c r="F38" s="1"/>
      <c r="G38" s="1"/>
    </row>
    <row r="39" spans="1:7" ht="15.75" customHeight="1" x14ac:dyDescent="0.2">
      <c r="A39" s="1" t="s">
        <v>32</v>
      </c>
      <c r="B39" s="1">
        <v>2021</v>
      </c>
      <c r="C39" s="1" t="s">
        <v>177</v>
      </c>
      <c r="D39" s="26">
        <v>69.599999999999994</v>
      </c>
      <c r="E39" s="26">
        <v>1522.4400000000003</v>
      </c>
      <c r="F39" s="1"/>
      <c r="G39" s="1"/>
    </row>
    <row r="40" spans="1:7" ht="15.75" customHeight="1" x14ac:dyDescent="0.2">
      <c r="A40" s="1" t="s">
        <v>32</v>
      </c>
      <c r="B40" s="1">
        <v>2022</v>
      </c>
      <c r="C40" s="1" t="s">
        <v>177</v>
      </c>
      <c r="D40" s="26">
        <v>67.5</v>
      </c>
      <c r="E40" s="26">
        <v>1290.4799999999998</v>
      </c>
      <c r="F40" s="1"/>
      <c r="G40" s="1"/>
    </row>
    <row r="41" spans="1:7" ht="15.75" customHeight="1" x14ac:dyDescent="0.2">
      <c r="A41" s="1" t="s">
        <v>32</v>
      </c>
      <c r="B41" s="1">
        <v>2023</v>
      </c>
      <c r="C41" s="1" t="s">
        <v>177</v>
      </c>
      <c r="D41" s="26">
        <v>71.3</v>
      </c>
      <c r="E41" s="26">
        <v>1446.41</v>
      </c>
      <c r="F41" s="1"/>
      <c r="G41" s="1"/>
    </row>
    <row r="42" spans="1:7" ht="15.75" customHeight="1" x14ac:dyDescent="0.2">
      <c r="A42" s="1" t="s">
        <v>32</v>
      </c>
      <c r="B42" s="1">
        <v>2019</v>
      </c>
      <c r="C42" s="1" t="s">
        <v>208</v>
      </c>
      <c r="D42" s="26">
        <v>39.800000000000004</v>
      </c>
      <c r="E42" s="26">
        <v>525.04000000000019</v>
      </c>
      <c r="F42" s="1"/>
      <c r="G42" s="1"/>
    </row>
    <row r="43" spans="1:7" ht="15.75" customHeight="1" x14ac:dyDescent="0.2">
      <c r="A43" s="1" t="s">
        <v>32</v>
      </c>
      <c r="B43" s="1">
        <v>2020</v>
      </c>
      <c r="C43" s="1" t="s">
        <v>208</v>
      </c>
      <c r="D43" s="26">
        <v>40.4</v>
      </c>
      <c r="E43" s="26">
        <v>562.83999999999992</v>
      </c>
      <c r="F43" s="1"/>
      <c r="G43" s="1"/>
    </row>
    <row r="44" spans="1:7" ht="15.75" customHeight="1" x14ac:dyDescent="0.2">
      <c r="A44" s="1" t="s">
        <v>32</v>
      </c>
      <c r="B44" s="1">
        <v>2021</v>
      </c>
      <c r="C44" s="1" t="s">
        <v>208</v>
      </c>
      <c r="D44" s="26">
        <v>39.1</v>
      </c>
      <c r="E44" s="26">
        <v>559.4799999999999</v>
      </c>
      <c r="F44" s="1"/>
      <c r="G44" s="1"/>
    </row>
    <row r="45" spans="1:7" ht="15.75" customHeight="1" x14ac:dyDescent="0.2">
      <c r="A45" s="1" t="s">
        <v>32</v>
      </c>
      <c r="B45" s="1">
        <v>2022</v>
      </c>
      <c r="C45" s="1" t="s">
        <v>208</v>
      </c>
      <c r="D45" s="26">
        <v>36.6</v>
      </c>
      <c r="E45" s="26">
        <v>489.60999999999996</v>
      </c>
      <c r="F45" s="1"/>
      <c r="G45" s="1"/>
    </row>
    <row r="46" spans="1:7" ht="15.75" customHeight="1" x14ac:dyDescent="0.2">
      <c r="A46" s="1" t="s">
        <v>32</v>
      </c>
      <c r="B46" s="1">
        <v>2023</v>
      </c>
      <c r="C46" s="1" t="s">
        <v>208</v>
      </c>
      <c r="D46" s="26">
        <v>40.200000000000003</v>
      </c>
      <c r="E46" s="26">
        <v>571.99999999999989</v>
      </c>
      <c r="F46" s="1"/>
      <c r="G46" s="1"/>
    </row>
    <row r="47" spans="1:7" ht="15.75" customHeight="1" x14ac:dyDescent="0.2">
      <c r="A47" s="1" t="s">
        <v>32</v>
      </c>
      <c r="B47" s="1">
        <v>2019</v>
      </c>
      <c r="C47" s="1" t="s">
        <v>365</v>
      </c>
      <c r="D47">
        <v>69.240000000000009</v>
      </c>
      <c r="E47" s="26">
        <v>3046.34</v>
      </c>
      <c r="F47" s="1"/>
      <c r="G47" s="1"/>
    </row>
    <row r="48" spans="1:7" ht="15.75" customHeight="1" x14ac:dyDescent="0.2">
      <c r="A48" s="1" t="s">
        <v>32</v>
      </c>
      <c r="B48" s="1">
        <v>2020</v>
      </c>
      <c r="C48" s="1" t="s">
        <v>365</v>
      </c>
      <c r="D48">
        <v>70.820000000000007</v>
      </c>
      <c r="E48" s="26">
        <v>3144.2874000000006</v>
      </c>
      <c r="F48" s="1"/>
      <c r="G48" s="1"/>
    </row>
    <row r="49" spans="1:7" ht="15.75" customHeight="1" x14ac:dyDescent="0.2">
      <c r="A49" s="1" t="s">
        <v>32</v>
      </c>
      <c r="B49" s="1">
        <v>2021</v>
      </c>
      <c r="C49" s="1" t="s">
        <v>365</v>
      </c>
      <c r="D49">
        <v>67.58</v>
      </c>
      <c r="E49" s="26">
        <v>2875.7633999999998</v>
      </c>
      <c r="F49" s="1"/>
      <c r="G49" s="1"/>
    </row>
    <row r="50" spans="1:7" ht="15.75" customHeight="1" x14ac:dyDescent="0.2">
      <c r="A50" s="1" t="s">
        <v>32</v>
      </c>
      <c r="B50" s="1">
        <v>2022</v>
      </c>
      <c r="C50" s="1" t="s">
        <v>365</v>
      </c>
      <c r="D50">
        <v>65.91</v>
      </c>
      <c r="E50" s="26">
        <v>2698.7771000000002</v>
      </c>
      <c r="F50" s="1"/>
      <c r="G50" s="1"/>
    </row>
    <row r="51" spans="1:7" ht="15.75" customHeight="1" x14ac:dyDescent="0.2">
      <c r="A51" s="1" t="s">
        <v>32</v>
      </c>
      <c r="B51" s="1">
        <v>2023</v>
      </c>
      <c r="C51" s="1" t="s">
        <v>365</v>
      </c>
      <c r="D51">
        <v>65.53</v>
      </c>
      <c r="E51" s="26">
        <v>2703.4971</v>
      </c>
      <c r="F51" s="1"/>
      <c r="G51" s="1"/>
    </row>
    <row r="52" spans="1:7" ht="15.75" customHeight="1" x14ac:dyDescent="0.2">
      <c r="A52" s="1" t="s">
        <v>32</v>
      </c>
      <c r="B52" s="1">
        <v>2019</v>
      </c>
      <c r="C52" s="1" t="s">
        <v>250</v>
      </c>
      <c r="D52">
        <v>99.8</v>
      </c>
      <c r="E52" s="26">
        <v>9960.0399999999991</v>
      </c>
      <c r="F52" s="1"/>
      <c r="G52" s="1"/>
    </row>
    <row r="53" spans="1:7" ht="15.75" customHeight="1" x14ac:dyDescent="0.2">
      <c r="A53" s="1" t="s">
        <v>32</v>
      </c>
      <c r="B53" s="1">
        <v>2020</v>
      </c>
      <c r="C53" s="1" t="s">
        <v>250</v>
      </c>
      <c r="D53">
        <v>99.4</v>
      </c>
      <c r="E53" s="26">
        <v>9880.36</v>
      </c>
      <c r="F53" s="1"/>
      <c r="G53" s="1"/>
    </row>
    <row r="54" spans="1:7" ht="15.75" customHeight="1" x14ac:dyDescent="0.2">
      <c r="A54" s="1" t="s">
        <v>32</v>
      </c>
      <c r="B54" s="1">
        <v>2021</v>
      </c>
      <c r="C54" s="1" t="s">
        <v>250</v>
      </c>
      <c r="D54">
        <v>98.6</v>
      </c>
      <c r="E54" s="26">
        <v>9721.9599999999991</v>
      </c>
      <c r="F54" s="1"/>
      <c r="G54" s="1"/>
    </row>
    <row r="55" spans="1:7" ht="15.75" customHeight="1" x14ac:dyDescent="0.2">
      <c r="A55" s="1" t="s">
        <v>32</v>
      </c>
      <c r="B55" s="1">
        <v>2022</v>
      </c>
      <c r="C55" s="1" t="s">
        <v>250</v>
      </c>
      <c r="D55">
        <v>98.8</v>
      </c>
      <c r="E55" s="26">
        <v>9761.4399999999987</v>
      </c>
      <c r="F55" s="1"/>
      <c r="G55" s="1"/>
    </row>
    <row r="56" spans="1:7" ht="15.75" customHeight="1" x14ac:dyDescent="0.2">
      <c r="A56" s="1" t="s">
        <v>32</v>
      </c>
      <c r="B56" s="1">
        <v>2023</v>
      </c>
      <c r="C56" s="1" t="s">
        <v>250</v>
      </c>
      <c r="D56">
        <v>98.4</v>
      </c>
      <c r="E56" s="26">
        <v>9682.56</v>
      </c>
      <c r="F56" s="1"/>
      <c r="G56" s="1"/>
    </row>
    <row r="57" spans="1:7" ht="15.75" customHeight="1" x14ac:dyDescent="0.2">
      <c r="A57" s="1" t="s">
        <v>32</v>
      </c>
      <c r="B57" s="1">
        <v>2019</v>
      </c>
      <c r="C57" s="1" t="s">
        <v>242</v>
      </c>
      <c r="D57">
        <v>99</v>
      </c>
      <c r="E57" s="26">
        <v>9145.2199999999993</v>
      </c>
      <c r="F57" s="1"/>
      <c r="G57" s="1"/>
    </row>
    <row r="58" spans="1:7" ht="15.75" customHeight="1" x14ac:dyDescent="0.2">
      <c r="A58" s="1" t="s">
        <v>32</v>
      </c>
      <c r="B58" s="1">
        <v>2020</v>
      </c>
      <c r="C58" s="1" t="s">
        <v>242</v>
      </c>
      <c r="D58">
        <v>97.899999999999991</v>
      </c>
      <c r="E58" s="26">
        <v>8432.61</v>
      </c>
      <c r="F58" s="1"/>
      <c r="G58" s="1"/>
    </row>
    <row r="59" spans="1:7" ht="15.75" customHeight="1" x14ac:dyDescent="0.2">
      <c r="A59" s="1" t="s">
        <v>32</v>
      </c>
      <c r="B59" s="1">
        <v>2021</v>
      </c>
      <c r="C59" s="1" t="s">
        <v>242</v>
      </c>
      <c r="D59">
        <v>98.3</v>
      </c>
      <c r="E59" s="26">
        <v>8280.369999999999</v>
      </c>
      <c r="F59" s="1"/>
      <c r="G59" s="1"/>
    </row>
    <row r="60" spans="1:7" ht="15.75" customHeight="1" x14ac:dyDescent="0.2">
      <c r="A60" s="1" t="s">
        <v>32</v>
      </c>
      <c r="B60" s="1">
        <v>2022</v>
      </c>
      <c r="C60" s="1" t="s">
        <v>242</v>
      </c>
      <c r="D60">
        <v>99.000000000000014</v>
      </c>
      <c r="E60" s="26">
        <v>8022.66</v>
      </c>
      <c r="F60" s="1"/>
      <c r="G60" s="1"/>
    </row>
    <row r="61" spans="1:7" ht="15.75" customHeight="1" x14ac:dyDescent="0.2">
      <c r="A61" s="1" t="s">
        <v>32</v>
      </c>
      <c r="B61" s="1">
        <v>2023</v>
      </c>
      <c r="C61" s="1" t="s">
        <v>242</v>
      </c>
      <c r="D61">
        <v>98.600000000000009</v>
      </c>
      <c r="E61" s="26">
        <v>8106.82</v>
      </c>
      <c r="F61" s="1"/>
      <c r="G61" s="1"/>
    </row>
    <row r="62" spans="1:7" ht="15.75" customHeight="1" x14ac:dyDescent="0.2">
      <c r="A62" s="1" t="s">
        <v>32</v>
      </c>
      <c r="B62" s="1">
        <v>2019</v>
      </c>
      <c r="C62" s="1" t="s">
        <v>252</v>
      </c>
      <c r="D62">
        <v>99.1</v>
      </c>
      <c r="E62" s="26">
        <v>9702.61</v>
      </c>
      <c r="F62" s="1"/>
      <c r="G62" s="1"/>
    </row>
    <row r="63" spans="1:7" ht="15.75" customHeight="1" x14ac:dyDescent="0.2">
      <c r="A63" s="1" t="s">
        <v>32</v>
      </c>
      <c r="B63" s="1">
        <v>2020</v>
      </c>
      <c r="C63" s="1" t="s">
        <v>252</v>
      </c>
      <c r="D63">
        <v>98.8</v>
      </c>
      <c r="E63" s="26">
        <v>9431.2999999999975</v>
      </c>
      <c r="F63" s="1"/>
      <c r="G63" s="1"/>
    </row>
    <row r="64" spans="1:7" ht="15.75" customHeight="1" x14ac:dyDescent="0.2">
      <c r="A64" s="1" t="s">
        <v>32</v>
      </c>
      <c r="B64" s="1">
        <v>2021</v>
      </c>
      <c r="C64" s="1" t="s">
        <v>252</v>
      </c>
      <c r="D64">
        <v>98.6</v>
      </c>
      <c r="E64" s="26">
        <v>9278.98</v>
      </c>
      <c r="F64" s="1"/>
      <c r="G64" s="1"/>
    </row>
    <row r="65" spans="1:7" ht="15.75" customHeight="1" x14ac:dyDescent="0.2">
      <c r="A65" s="1" t="s">
        <v>32</v>
      </c>
      <c r="B65" s="1">
        <v>2022</v>
      </c>
      <c r="C65" s="1" t="s">
        <v>252</v>
      </c>
      <c r="D65">
        <v>98.899999999999991</v>
      </c>
      <c r="E65" s="26">
        <v>9205.8099999999977</v>
      </c>
      <c r="F65" s="1"/>
      <c r="G65" s="1"/>
    </row>
    <row r="66" spans="1:7" ht="15.75" customHeight="1" x14ac:dyDescent="0.2">
      <c r="A66" s="1" t="s">
        <v>32</v>
      </c>
      <c r="B66" s="1">
        <v>2023</v>
      </c>
      <c r="C66" s="1" t="s">
        <v>252</v>
      </c>
      <c r="D66">
        <v>98.5</v>
      </c>
      <c r="E66" s="26">
        <v>9166.33</v>
      </c>
      <c r="F66" s="1"/>
      <c r="G66" s="1"/>
    </row>
    <row r="67" spans="1:7" ht="15.75" customHeight="1" x14ac:dyDescent="0.2">
      <c r="A67" s="1" t="s">
        <v>32</v>
      </c>
      <c r="B67" s="1">
        <v>2019</v>
      </c>
      <c r="C67" s="1" t="s">
        <v>366</v>
      </c>
      <c r="D67">
        <v>97.300000000000011</v>
      </c>
      <c r="E67" s="26">
        <v>5395.7700000000023</v>
      </c>
      <c r="F67" s="1"/>
      <c r="G67" s="1"/>
    </row>
    <row r="68" spans="1:7" ht="15.75" customHeight="1" x14ac:dyDescent="0.2">
      <c r="A68" s="1" t="s">
        <v>32</v>
      </c>
      <c r="B68" s="1">
        <v>2020</v>
      </c>
      <c r="C68" s="1" t="s">
        <v>366</v>
      </c>
      <c r="D68">
        <v>99.2</v>
      </c>
      <c r="E68" s="26">
        <v>7021.1200000000008</v>
      </c>
      <c r="F68" s="1"/>
      <c r="G68" s="1"/>
    </row>
    <row r="69" spans="1:7" ht="15.75" customHeight="1" x14ac:dyDescent="0.2">
      <c r="A69" s="1" t="s">
        <v>32</v>
      </c>
      <c r="B69" s="1">
        <v>2021</v>
      </c>
      <c r="C69" s="1" t="s">
        <v>366</v>
      </c>
      <c r="D69">
        <v>98.100000000000009</v>
      </c>
      <c r="E69" s="26">
        <v>6416.23</v>
      </c>
      <c r="F69" s="1"/>
      <c r="G69" s="1"/>
    </row>
    <row r="70" spans="1:7" ht="15.75" customHeight="1" x14ac:dyDescent="0.2">
      <c r="A70" s="1" t="s">
        <v>32</v>
      </c>
      <c r="B70" s="1">
        <v>2022</v>
      </c>
      <c r="C70" s="1" t="s">
        <v>366</v>
      </c>
      <c r="D70">
        <v>98.90000000000002</v>
      </c>
      <c r="E70" s="26">
        <v>8426.6700000000019</v>
      </c>
      <c r="F70" s="1"/>
      <c r="G70" s="1"/>
    </row>
    <row r="71" spans="1:7" ht="15.75" customHeight="1" x14ac:dyDescent="0.2">
      <c r="A71" s="1" t="s">
        <v>32</v>
      </c>
      <c r="B71" s="1">
        <v>2023</v>
      </c>
      <c r="C71" s="1" t="s">
        <v>366</v>
      </c>
      <c r="D71">
        <v>99.2</v>
      </c>
      <c r="E71" s="26">
        <v>8446.02</v>
      </c>
      <c r="F71" s="1"/>
      <c r="G71" s="1"/>
    </row>
    <row r="72" spans="1:7" ht="15.75" customHeight="1" x14ac:dyDescent="0.2">
      <c r="A72" s="1" t="s">
        <v>32</v>
      </c>
      <c r="B72" s="1">
        <v>2019</v>
      </c>
      <c r="C72" s="1" t="s">
        <v>261</v>
      </c>
      <c r="D72">
        <v>98.6</v>
      </c>
      <c r="E72" s="26">
        <v>9092.98</v>
      </c>
      <c r="F72" s="1"/>
      <c r="G72" s="1"/>
    </row>
    <row r="73" spans="1:7" ht="15.75" customHeight="1" x14ac:dyDescent="0.2">
      <c r="A73" s="1" t="s">
        <v>32</v>
      </c>
      <c r="B73" s="1">
        <v>2020</v>
      </c>
      <c r="C73" s="1" t="s">
        <v>261</v>
      </c>
      <c r="D73">
        <v>99.300000000000011</v>
      </c>
      <c r="E73" s="26">
        <v>8793.4500000000007</v>
      </c>
      <c r="F73" s="1"/>
      <c r="G73" s="1"/>
    </row>
    <row r="74" spans="1:7" ht="15.75" customHeight="1" x14ac:dyDescent="0.2">
      <c r="A74" s="1" t="s">
        <v>32</v>
      </c>
      <c r="B74" s="1">
        <v>2021</v>
      </c>
      <c r="C74" s="1" t="s">
        <v>261</v>
      </c>
      <c r="D74">
        <v>99.3</v>
      </c>
      <c r="E74" s="26">
        <v>8517.2900000000009</v>
      </c>
      <c r="F74" s="1"/>
      <c r="G74" s="1"/>
    </row>
    <row r="75" spans="1:7" ht="15.75" customHeight="1" x14ac:dyDescent="0.2">
      <c r="A75" s="1" t="s">
        <v>32</v>
      </c>
      <c r="B75" s="1">
        <v>2022</v>
      </c>
      <c r="C75" s="1" t="s">
        <v>261</v>
      </c>
      <c r="D75">
        <v>99.699999999999989</v>
      </c>
      <c r="E75" s="26">
        <v>8051.1699999999983</v>
      </c>
      <c r="F75" s="1"/>
      <c r="G75" s="1"/>
    </row>
    <row r="76" spans="1:7" ht="15.75" customHeight="1" x14ac:dyDescent="0.2">
      <c r="A76" s="1" t="s">
        <v>32</v>
      </c>
      <c r="B76" s="1">
        <v>2023</v>
      </c>
      <c r="C76" s="1" t="s">
        <v>261</v>
      </c>
      <c r="D76">
        <v>99.8</v>
      </c>
      <c r="E76" s="26">
        <v>7224.5199999999986</v>
      </c>
      <c r="F76" s="1"/>
      <c r="G76" s="1"/>
    </row>
    <row r="77" spans="1:7" ht="15.75" customHeight="1" x14ac:dyDescent="0.2">
      <c r="A77" s="1" t="s">
        <v>32</v>
      </c>
      <c r="B77" s="1">
        <v>2019</v>
      </c>
      <c r="C77" s="1" t="s">
        <v>267</v>
      </c>
      <c r="D77">
        <v>90.399999999999991</v>
      </c>
      <c r="E77" s="26">
        <v>7211.2199999999993</v>
      </c>
      <c r="F77" s="1"/>
      <c r="G77" s="1"/>
    </row>
    <row r="78" spans="1:7" ht="15.75" customHeight="1" x14ac:dyDescent="0.2">
      <c r="A78" s="1" t="s">
        <v>32</v>
      </c>
      <c r="B78" s="1">
        <v>2020</v>
      </c>
      <c r="C78" s="1" t="s">
        <v>267</v>
      </c>
      <c r="D78">
        <v>97.3</v>
      </c>
      <c r="E78" s="26">
        <v>8113.3100000000013</v>
      </c>
      <c r="F78" s="1"/>
      <c r="G78" s="1"/>
    </row>
    <row r="79" spans="1:7" ht="15.75" customHeight="1" x14ac:dyDescent="0.2">
      <c r="A79" s="1" t="s">
        <v>32</v>
      </c>
      <c r="B79" s="1">
        <v>2021</v>
      </c>
      <c r="C79" s="1" t="s">
        <v>267</v>
      </c>
      <c r="D79">
        <v>95.6</v>
      </c>
      <c r="E79" s="26">
        <v>8083.74</v>
      </c>
      <c r="F79" s="1"/>
      <c r="G79" s="1"/>
    </row>
    <row r="80" spans="1:7" ht="15.75" customHeight="1" x14ac:dyDescent="0.2">
      <c r="A80" s="1" t="s">
        <v>32</v>
      </c>
      <c r="B80" s="1">
        <v>2022</v>
      </c>
      <c r="C80" s="1" t="s">
        <v>267</v>
      </c>
      <c r="D80">
        <v>95.8</v>
      </c>
      <c r="E80" s="26">
        <v>8031.54</v>
      </c>
      <c r="F80" s="1"/>
      <c r="G80" s="1"/>
    </row>
    <row r="81" spans="1:7" ht="15.75" customHeight="1" x14ac:dyDescent="0.2">
      <c r="A81" s="1" t="s">
        <v>32</v>
      </c>
      <c r="B81" s="1">
        <v>2023</v>
      </c>
      <c r="C81" s="1" t="s">
        <v>267</v>
      </c>
      <c r="D81">
        <v>92.2</v>
      </c>
      <c r="E81" s="26">
        <v>7131.32</v>
      </c>
      <c r="F81" s="1"/>
      <c r="G81" s="1"/>
    </row>
    <row r="82" spans="1:7" ht="15.75" customHeight="1" x14ac:dyDescent="0.2">
      <c r="A82" s="1" t="s">
        <v>32</v>
      </c>
      <c r="B82" s="1">
        <v>2019</v>
      </c>
      <c r="C82" s="1" t="s">
        <v>362</v>
      </c>
      <c r="D82">
        <v>98.7</v>
      </c>
      <c r="E82" s="26">
        <v>7459.2700000000013</v>
      </c>
      <c r="F82" s="1"/>
      <c r="G82" s="1"/>
    </row>
    <row r="83" spans="1:7" ht="15.75" customHeight="1" x14ac:dyDescent="0.2">
      <c r="A83" s="1" t="s">
        <v>32</v>
      </c>
      <c r="B83" s="1">
        <v>2020</v>
      </c>
      <c r="C83" s="1" t="s">
        <v>362</v>
      </c>
      <c r="D83">
        <v>98.5</v>
      </c>
      <c r="E83" s="26">
        <v>7064.13</v>
      </c>
      <c r="F83" s="1"/>
      <c r="G83" s="1"/>
    </row>
    <row r="84" spans="1:7" ht="15.75" customHeight="1" x14ac:dyDescent="0.2">
      <c r="A84" s="1" t="s">
        <v>32</v>
      </c>
      <c r="B84" s="1">
        <v>2021</v>
      </c>
      <c r="C84" s="1" t="s">
        <v>362</v>
      </c>
      <c r="D84">
        <v>98.699999999999989</v>
      </c>
      <c r="E84" s="26">
        <v>6921.57</v>
      </c>
      <c r="F84" s="1"/>
      <c r="G84" s="1"/>
    </row>
    <row r="85" spans="1:7" ht="15.75" customHeight="1" x14ac:dyDescent="0.2">
      <c r="A85" s="1" t="s">
        <v>32</v>
      </c>
      <c r="B85" s="1">
        <v>2022</v>
      </c>
      <c r="C85" s="1" t="s">
        <v>362</v>
      </c>
      <c r="D85">
        <v>98</v>
      </c>
      <c r="E85" s="26">
        <v>6598.22</v>
      </c>
      <c r="F85" s="1"/>
      <c r="G85" s="1"/>
    </row>
    <row r="86" spans="1:7" ht="15.75" customHeight="1" x14ac:dyDescent="0.2">
      <c r="A86" s="1" t="s">
        <v>32</v>
      </c>
      <c r="B86" s="1">
        <v>2023</v>
      </c>
      <c r="C86" s="1" t="s">
        <v>362</v>
      </c>
      <c r="D86">
        <v>98.199999999999989</v>
      </c>
      <c r="E86" s="26">
        <v>6006.8399999999992</v>
      </c>
      <c r="F86" s="1"/>
      <c r="G86" s="1"/>
    </row>
    <row r="87" spans="1:7" ht="15.75" customHeight="1" x14ac:dyDescent="0.2">
      <c r="A87" s="1" t="s">
        <v>32</v>
      </c>
      <c r="B87" s="1">
        <v>2019</v>
      </c>
      <c r="C87" s="1" t="s">
        <v>364</v>
      </c>
      <c r="D87" s="1">
        <v>93.7</v>
      </c>
      <c r="E87" s="26">
        <v>4505.3600000000006</v>
      </c>
      <c r="F87" s="1"/>
      <c r="G87" s="1"/>
    </row>
    <row r="88" spans="1:7" ht="15.75" customHeight="1" x14ac:dyDescent="0.2">
      <c r="A88" s="1" t="s">
        <v>32</v>
      </c>
      <c r="B88" s="1">
        <v>2020</v>
      </c>
      <c r="C88" s="1" t="s">
        <v>364</v>
      </c>
      <c r="D88">
        <v>92.7</v>
      </c>
      <c r="E88" s="26">
        <v>3899.1699999999996</v>
      </c>
      <c r="F88" s="1"/>
      <c r="G88" s="1"/>
    </row>
    <row r="89" spans="1:7" ht="15.75" customHeight="1" x14ac:dyDescent="0.2">
      <c r="A89" s="1" t="s">
        <v>32</v>
      </c>
      <c r="B89" s="1">
        <v>2021</v>
      </c>
      <c r="C89" s="1" t="s">
        <v>364</v>
      </c>
      <c r="D89">
        <v>96.40000000000002</v>
      </c>
      <c r="E89" s="26">
        <v>3757.3100000000009</v>
      </c>
      <c r="F89" s="1"/>
      <c r="G89" s="1"/>
    </row>
    <row r="90" spans="1:7" ht="15.75" customHeight="1" x14ac:dyDescent="0.2">
      <c r="A90" s="1" t="s">
        <v>32</v>
      </c>
      <c r="B90" s="1">
        <v>2022</v>
      </c>
      <c r="C90" s="1" t="s">
        <v>364</v>
      </c>
      <c r="D90">
        <v>97.199999999999974</v>
      </c>
      <c r="E90" s="26">
        <v>3789.4199999999992</v>
      </c>
      <c r="F90" s="1"/>
      <c r="G90" s="1"/>
    </row>
    <row r="91" spans="1:7" ht="15.75" customHeight="1" x14ac:dyDescent="0.2">
      <c r="A91" s="1" t="s">
        <v>32</v>
      </c>
      <c r="B91" s="1">
        <v>2023</v>
      </c>
      <c r="C91" s="1" t="s">
        <v>364</v>
      </c>
      <c r="D91">
        <v>97.4</v>
      </c>
      <c r="E91" s="26">
        <v>4026.46</v>
      </c>
      <c r="F91" s="1"/>
      <c r="G91" s="1"/>
    </row>
    <row r="92" spans="1:7" ht="15.75" customHeight="1" x14ac:dyDescent="0.2">
      <c r="A92" s="1" t="s">
        <v>32</v>
      </c>
      <c r="B92" s="1">
        <v>2019</v>
      </c>
      <c r="C92" s="1" t="s">
        <v>363</v>
      </c>
      <c r="D92">
        <v>100</v>
      </c>
      <c r="E92" s="26">
        <v>5008</v>
      </c>
      <c r="F92" s="1"/>
      <c r="G92" s="1"/>
    </row>
    <row r="93" spans="1:7" ht="15.75" customHeight="1" x14ac:dyDescent="0.2">
      <c r="A93" s="1" t="s">
        <v>32</v>
      </c>
      <c r="B93" s="1">
        <v>2020</v>
      </c>
      <c r="C93" s="1" t="s">
        <v>363</v>
      </c>
      <c r="D93">
        <v>100</v>
      </c>
      <c r="E93" s="26">
        <v>5008</v>
      </c>
      <c r="F93" s="1"/>
      <c r="G93" s="1"/>
    </row>
    <row r="94" spans="1:7" ht="15.75" customHeight="1" x14ac:dyDescent="0.2">
      <c r="A94" s="1" t="s">
        <v>32</v>
      </c>
      <c r="B94" s="1">
        <v>2021</v>
      </c>
      <c r="C94" s="1" t="s">
        <v>363</v>
      </c>
      <c r="D94">
        <v>100</v>
      </c>
      <c r="E94" s="26">
        <v>5018</v>
      </c>
      <c r="F94" s="1"/>
      <c r="G94" s="1"/>
    </row>
    <row r="95" spans="1:7" ht="15.75" customHeight="1" x14ac:dyDescent="0.2">
      <c r="A95" s="1" t="s">
        <v>32</v>
      </c>
      <c r="B95" s="1">
        <v>2022</v>
      </c>
      <c r="C95" s="1" t="s">
        <v>363</v>
      </c>
      <c r="D95">
        <v>100</v>
      </c>
      <c r="E95" s="26">
        <v>5002</v>
      </c>
      <c r="F95" s="1"/>
      <c r="G95" s="1"/>
    </row>
    <row r="96" spans="1:7" ht="15.75" customHeight="1" x14ac:dyDescent="0.2">
      <c r="A96" s="1" t="s">
        <v>32</v>
      </c>
      <c r="B96" s="1">
        <v>2023</v>
      </c>
      <c r="C96" s="1" t="s">
        <v>363</v>
      </c>
      <c r="D96">
        <v>100</v>
      </c>
      <c r="E96" s="26">
        <v>5018</v>
      </c>
      <c r="F96" s="1"/>
      <c r="G96" s="1"/>
    </row>
    <row r="97" spans="1:7" ht="15.75" customHeight="1" x14ac:dyDescent="0.2">
      <c r="A97" s="1" t="s">
        <v>32</v>
      </c>
      <c r="B97" s="1">
        <v>2019</v>
      </c>
      <c r="C97" s="1" t="s">
        <v>290</v>
      </c>
      <c r="D97" s="26">
        <v>89.800000000000011</v>
      </c>
      <c r="E97" s="26">
        <v>3035.7000000000003</v>
      </c>
      <c r="F97" s="1"/>
      <c r="G97" s="1"/>
    </row>
    <row r="98" spans="1:7" ht="15.75" customHeight="1" x14ac:dyDescent="0.2">
      <c r="A98" s="1" t="s">
        <v>32</v>
      </c>
      <c r="B98" s="1">
        <v>2020</v>
      </c>
      <c r="C98" s="1" t="s">
        <v>290</v>
      </c>
      <c r="D98" s="26">
        <v>90</v>
      </c>
      <c r="E98" s="26">
        <v>3220.98</v>
      </c>
      <c r="F98" s="1"/>
      <c r="G98" s="1"/>
    </row>
    <row r="99" spans="1:7" ht="15.75" customHeight="1" x14ac:dyDescent="0.2">
      <c r="A99" s="1" t="s">
        <v>32</v>
      </c>
      <c r="B99" s="1">
        <v>2021</v>
      </c>
      <c r="C99" s="1" t="s">
        <v>290</v>
      </c>
      <c r="D99" s="26">
        <v>67.800000000000011</v>
      </c>
      <c r="E99" s="26">
        <v>1808.66</v>
      </c>
      <c r="F99" s="1"/>
      <c r="G99" s="1"/>
    </row>
    <row r="100" spans="1:7" ht="15.75" customHeight="1" x14ac:dyDescent="0.2">
      <c r="A100" s="1" t="s">
        <v>32</v>
      </c>
      <c r="B100" s="1">
        <v>2022</v>
      </c>
      <c r="C100" s="1" t="s">
        <v>290</v>
      </c>
      <c r="D100" s="26">
        <v>63.099999999999994</v>
      </c>
      <c r="E100" s="26">
        <v>1555.8899999999999</v>
      </c>
      <c r="F100" s="1"/>
      <c r="G100" s="1"/>
    </row>
    <row r="101" spans="1:7" ht="15.75" customHeight="1" x14ac:dyDescent="0.2">
      <c r="A101" s="1" t="s">
        <v>32</v>
      </c>
      <c r="B101" s="1">
        <v>2023</v>
      </c>
      <c r="C101" s="1" t="s">
        <v>290</v>
      </c>
      <c r="D101" s="26">
        <v>69.2</v>
      </c>
      <c r="E101" s="26">
        <v>1917.1399999999999</v>
      </c>
      <c r="F101" s="1"/>
      <c r="G101" s="1"/>
    </row>
    <row r="102" spans="1:7" ht="15.75" customHeight="1" x14ac:dyDescent="0.2">
      <c r="A102" s="1" t="s">
        <v>32</v>
      </c>
      <c r="B102" s="1">
        <v>2019</v>
      </c>
      <c r="C102" s="1" t="s">
        <v>87</v>
      </c>
      <c r="D102" s="26">
        <v>61.572904707233057</v>
      </c>
      <c r="E102" s="26">
        <v>1119.9410274424924</v>
      </c>
      <c r="F102" s="1"/>
      <c r="G102" s="1"/>
    </row>
    <row r="103" spans="1:7" ht="15.75" customHeight="1" x14ac:dyDescent="0.2">
      <c r="A103" s="1" t="s">
        <v>32</v>
      </c>
      <c r="B103" s="1">
        <v>2020</v>
      </c>
      <c r="C103" s="1" t="s">
        <v>87</v>
      </c>
      <c r="D103" s="26">
        <v>78.167079916078592</v>
      </c>
      <c r="E103" s="26">
        <v>1805.1478354162055</v>
      </c>
      <c r="F103" s="1"/>
      <c r="G103" s="1"/>
    </row>
    <row r="104" spans="1:7" ht="15.75" customHeight="1" x14ac:dyDescent="0.2">
      <c r="A104" s="1" t="s">
        <v>32</v>
      </c>
      <c r="B104" s="1">
        <v>2021</v>
      </c>
      <c r="C104" s="1" t="s">
        <v>87</v>
      </c>
      <c r="D104" s="26">
        <v>76.089609058519216</v>
      </c>
      <c r="E104" s="26">
        <v>1814.9420406559962</v>
      </c>
      <c r="F104" s="1"/>
      <c r="G104" s="1"/>
    </row>
    <row r="105" spans="1:7" ht="15.75" customHeight="1" x14ac:dyDescent="0.2">
      <c r="A105" s="1" t="s">
        <v>32</v>
      </c>
      <c r="B105" s="1">
        <v>2022</v>
      </c>
      <c r="C105" s="1" t="s">
        <v>87</v>
      </c>
      <c r="D105" s="26">
        <v>77.075145186836394</v>
      </c>
      <c r="E105" s="26">
        <v>2021.139030640622</v>
      </c>
      <c r="F105" s="1"/>
      <c r="G105" s="1"/>
    </row>
    <row r="106" spans="1:7" ht="15.75" customHeight="1" x14ac:dyDescent="0.2">
      <c r="A106" s="1" t="s">
        <v>32</v>
      </c>
      <c r="B106" s="1">
        <v>2023</v>
      </c>
      <c r="C106" s="1" t="s">
        <v>87</v>
      </c>
      <c r="D106" s="26">
        <v>84.671251761770151</v>
      </c>
      <c r="E106" s="26">
        <v>2571.9813358677284</v>
      </c>
      <c r="F106" s="1"/>
      <c r="G106" s="1"/>
    </row>
    <row r="107" spans="1:7" ht="15.75" customHeight="1" x14ac:dyDescent="0.2">
      <c r="A107" s="1" t="s">
        <v>32</v>
      </c>
      <c r="B107" s="1">
        <v>2019</v>
      </c>
      <c r="C107" s="1" t="s">
        <v>367</v>
      </c>
      <c r="D107" s="1">
        <v>74.7</v>
      </c>
      <c r="E107" s="1">
        <v>1713.1200000000001</v>
      </c>
      <c r="F107" s="1"/>
      <c r="G107" s="1"/>
    </row>
    <row r="108" spans="1:7" ht="15.75" customHeight="1" x14ac:dyDescent="0.2">
      <c r="A108" s="1" t="s">
        <v>32</v>
      </c>
      <c r="B108" s="1">
        <v>2020</v>
      </c>
      <c r="C108" s="1" t="s">
        <v>367</v>
      </c>
      <c r="D108" s="1">
        <v>73.899999999999991</v>
      </c>
      <c r="E108" s="1">
        <v>1669.79</v>
      </c>
      <c r="F108" s="1"/>
      <c r="G108" s="1"/>
    </row>
    <row r="109" spans="1:7" ht="15.75" customHeight="1" x14ac:dyDescent="0.2">
      <c r="A109" s="1" t="s">
        <v>32</v>
      </c>
      <c r="B109" s="1">
        <v>2021</v>
      </c>
      <c r="C109" s="1" t="s">
        <v>367</v>
      </c>
      <c r="D109">
        <v>73</v>
      </c>
      <c r="E109">
        <v>1623.5899999999997</v>
      </c>
      <c r="F109" s="1"/>
      <c r="G109" s="1"/>
    </row>
    <row r="110" spans="1:7" ht="15.75" customHeight="1" x14ac:dyDescent="0.2">
      <c r="A110" s="1" t="s">
        <v>32</v>
      </c>
      <c r="B110" s="1">
        <v>2022</v>
      </c>
      <c r="C110" s="1" t="s">
        <v>367</v>
      </c>
      <c r="D110">
        <v>73.3</v>
      </c>
      <c r="E110">
        <v>1619.0300000000002</v>
      </c>
      <c r="F110" s="1"/>
      <c r="G110" s="1"/>
    </row>
    <row r="111" spans="1:7" ht="15.75" customHeight="1" x14ac:dyDescent="0.2">
      <c r="A111" s="1" t="s">
        <v>32</v>
      </c>
      <c r="B111" s="1">
        <v>2023</v>
      </c>
      <c r="C111" s="1" t="s">
        <v>367</v>
      </c>
      <c r="D111">
        <v>72.3</v>
      </c>
      <c r="E111">
        <v>1554.4</v>
      </c>
      <c r="F111" s="1"/>
      <c r="G111" s="1"/>
    </row>
    <row r="112" spans="1:7" ht="15.75" customHeight="1" x14ac:dyDescent="0.2">
      <c r="E112" s="3"/>
    </row>
    <row r="113" spans="5:5" ht="15.75" customHeight="1" x14ac:dyDescent="0.2">
      <c r="E113" s="3"/>
    </row>
    <row r="114" spans="5:5" ht="15.75" customHeight="1" x14ac:dyDescent="0.2">
      <c r="E114" s="3"/>
    </row>
    <row r="115" spans="5:5" ht="15.75" customHeight="1" x14ac:dyDescent="0.2">
      <c r="E115" s="3"/>
    </row>
    <row r="116" spans="5:5" ht="15.75" customHeight="1" x14ac:dyDescent="0.2">
      <c r="E116" s="3"/>
    </row>
    <row r="117" spans="5:5" ht="15.75" customHeight="1" x14ac:dyDescent="0.2">
      <c r="E117" s="3"/>
    </row>
    <row r="118" spans="5:5" ht="15.75" customHeight="1" x14ac:dyDescent="0.2">
      <c r="E118" s="3"/>
    </row>
    <row r="119" spans="5:5" ht="15.75" customHeight="1" x14ac:dyDescent="0.2">
      <c r="E119" s="3"/>
    </row>
    <row r="120" spans="5:5" ht="15.75" customHeight="1" x14ac:dyDescent="0.2">
      <c r="E120" s="3"/>
    </row>
    <row r="121" spans="5:5" ht="15.75" customHeight="1" x14ac:dyDescent="0.2">
      <c r="E121" s="3"/>
    </row>
    <row r="122" spans="5:5" ht="15.75" customHeight="1" x14ac:dyDescent="0.2">
      <c r="E122" s="3"/>
    </row>
    <row r="123" spans="5:5" ht="15.75" customHeight="1" x14ac:dyDescent="0.2">
      <c r="E123" s="3"/>
    </row>
    <row r="124" spans="5:5" ht="15.75" customHeight="1" x14ac:dyDescent="0.2">
      <c r="E124" s="3"/>
    </row>
    <row r="125" spans="5:5" ht="15.75" customHeight="1" x14ac:dyDescent="0.2">
      <c r="E125" s="3"/>
    </row>
    <row r="126" spans="5:5" ht="15.75" customHeight="1" x14ac:dyDescent="0.2">
      <c r="E126" s="3"/>
    </row>
    <row r="127" spans="5:5" ht="15.75" customHeight="1" x14ac:dyDescent="0.2">
      <c r="E127" s="3"/>
    </row>
    <row r="128" spans="5:5" ht="15.75" customHeight="1" x14ac:dyDescent="0.2">
      <c r="E128" s="3"/>
    </row>
    <row r="129" spans="5:5" ht="15.75" customHeight="1" x14ac:dyDescent="0.2">
      <c r="E129" s="3"/>
    </row>
    <row r="130" spans="5:5" ht="15.75" customHeight="1" x14ac:dyDescent="0.2">
      <c r="E130" s="3"/>
    </row>
    <row r="131" spans="5:5" ht="15.75" customHeight="1" x14ac:dyDescent="0.2">
      <c r="E131" s="3"/>
    </row>
    <row r="132" spans="5:5" ht="15.75" customHeight="1" x14ac:dyDescent="0.2">
      <c r="E132" s="3"/>
    </row>
    <row r="133" spans="5:5" ht="15.75" customHeight="1" x14ac:dyDescent="0.2">
      <c r="E133" s="3"/>
    </row>
    <row r="134" spans="5:5" ht="15.75" customHeight="1" x14ac:dyDescent="0.2">
      <c r="E134" s="3"/>
    </row>
    <row r="135" spans="5:5" ht="15.75" customHeight="1" x14ac:dyDescent="0.2">
      <c r="E135" s="3"/>
    </row>
    <row r="136" spans="5:5" ht="15.75" customHeight="1" x14ac:dyDescent="0.2">
      <c r="E136" s="3"/>
    </row>
    <row r="137" spans="5:5" ht="15.75" customHeight="1" x14ac:dyDescent="0.2">
      <c r="E137" s="3"/>
    </row>
    <row r="138" spans="5:5" ht="15.75" customHeight="1" x14ac:dyDescent="0.2">
      <c r="E138" s="3"/>
    </row>
    <row r="139" spans="5:5" ht="15.75" customHeight="1" x14ac:dyDescent="0.2">
      <c r="E139" s="3"/>
    </row>
    <row r="140" spans="5:5" ht="15.75" customHeight="1" x14ac:dyDescent="0.2">
      <c r="E140" s="3"/>
    </row>
    <row r="141" spans="5:5" ht="15.75" customHeight="1" x14ac:dyDescent="0.2">
      <c r="E141" s="3"/>
    </row>
    <row r="142" spans="5:5" ht="15.75" customHeight="1" x14ac:dyDescent="0.2">
      <c r="E142" s="3"/>
    </row>
    <row r="143" spans="5:5" ht="15.75" customHeight="1" x14ac:dyDescent="0.2">
      <c r="E143" s="3"/>
    </row>
    <row r="144" spans="5:5" ht="15.75" customHeight="1" x14ac:dyDescent="0.2">
      <c r="E144" s="3"/>
    </row>
    <row r="145" spans="5:5" ht="15.75" customHeight="1" x14ac:dyDescent="0.2">
      <c r="E145" s="3"/>
    </row>
    <row r="146" spans="5:5" ht="15.75" customHeight="1" x14ac:dyDescent="0.2">
      <c r="E146" s="3"/>
    </row>
    <row r="147" spans="5:5" ht="15.75" customHeight="1" x14ac:dyDescent="0.2">
      <c r="E147" s="3"/>
    </row>
    <row r="148" spans="5:5" ht="15.75" customHeight="1" x14ac:dyDescent="0.2">
      <c r="E148" s="3"/>
    </row>
    <row r="149" spans="5:5" ht="15.75" customHeight="1" x14ac:dyDescent="0.2">
      <c r="E149" s="3"/>
    </row>
    <row r="150" spans="5:5" ht="15.75" customHeight="1" x14ac:dyDescent="0.2">
      <c r="E150" s="3"/>
    </row>
    <row r="151" spans="5:5" ht="15.75" customHeight="1" x14ac:dyDescent="0.2">
      <c r="E151" s="3"/>
    </row>
    <row r="152" spans="5:5" ht="15.75" customHeight="1" x14ac:dyDescent="0.2">
      <c r="E152" s="3"/>
    </row>
    <row r="153" spans="5:5" ht="15.75" customHeight="1" x14ac:dyDescent="0.2">
      <c r="E153" s="3"/>
    </row>
    <row r="154" spans="5:5" ht="15.75" customHeight="1" x14ac:dyDescent="0.2">
      <c r="E154" s="3"/>
    </row>
    <row r="155" spans="5:5" ht="15.75" customHeight="1" x14ac:dyDescent="0.2">
      <c r="E155" s="3"/>
    </row>
    <row r="156" spans="5:5" ht="15.75" customHeight="1" x14ac:dyDescent="0.2">
      <c r="E156" s="3"/>
    </row>
    <row r="157" spans="5:5" ht="15.75" customHeight="1" x14ac:dyDescent="0.2">
      <c r="E157" s="3"/>
    </row>
    <row r="158" spans="5:5" ht="15.75" customHeight="1" x14ac:dyDescent="0.2">
      <c r="E158" s="3"/>
    </row>
    <row r="159" spans="5:5" ht="15.75" customHeight="1" x14ac:dyDescent="0.2">
      <c r="E159" s="3"/>
    </row>
    <row r="160" spans="5:5" ht="15.75" customHeight="1" x14ac:dyDescent="0.2">
      <c r="E160" s="3"/>
    </row>
    <row r="161" spans="5:5" ht="15.75" customHeight="1" x14ac:dyDescent="0.2">
      <c r="E161" s="3"/>
    </row>
    <row r="162" spans="5:5" ht="15.75" customHeight="1" x14ac:dyDescent="0.2">
      <c r="E162" s="3"/>
    </row>
    <row r="163" spans="5:5" ht="15.75" customHeight="1" x14ac:dyDescent="0.2">
      <c r="E163" s="3"/>
    </row>
    <row r="164" spans="5:5" ht="15.75" customHeight="1" x14ac:dyDescent="0.2">
      <c r="E164" s="3"/>
    </row>
    <row r="165" spans="5:5" ht="15.75" customHeight="1" x14ac:dyDescent="0.2">
      <c r="E165" s="3"/>
    </row>
    <row r="166" spans="5:5" ht="15.75" customHeight="1" x14ac:dyDescent="0.2">
      <c r="E166" s="3"/>
    </row>
    <row r="167" spans="5:5" ht="15.75" customHeight="1" x14ac:dyDescent="0.2">
      <c r="E167" s="3"/>
    </row>
    <row r="168" spans="5:5" ht="15.75" customHeight="1" x14ac:dyDescent="0.2">
      <c r="E168" s="3"/>
    </row>
    <row r="169" spans="5:5" ht="15.75" customHeight="1" x14ac:dyDescent="0.2">
      <c r="E169" s="3"/>
    </row>
    <row r="170" spans="5:5" ht="15.75" customHeight="1" x14ac:dyDescent="0.2">
      <c r="E170" s="3"/>
    </row>
    <row r="171" spans="5:5" ht="15.75" customHeight="1" x14ac:dyDescent="0.2">
      <c r="E171" s="3"/>
    </row>
    <row r="172" spans="5:5" ht="15.75" customHeight="1" x14ac:dyDescent="0.2">
      <c r="E172" s="3"/>
    </row>
    <row r="173" spans="5:5" ht="15.75" customHeight="1" x14ac:dyDescent="0.2">
      <c r="E173" s="3"/>
    </row>
    <row r="174" spans="5:5" ht="15.75" customHeight="1" x14ac:dyDescent="0.2">
      <c r="E174" s="3"/>
    </row>
    <row r="175" spans="5:5" ht="15.75" customHeight="1" x14ac:dyDescent="0.2">
      <c r="E175" s="3"/>
    </row>
    <row r="176" spans="5:5" ht="15.75" customHeight="1" x14ac:dyDescent="0.2">
      <c r="E176" s="3"/>
    </row>
    <row r="177" spans="5:5" ht="15.75" customHeight="1" x14ac:dyDescent="0.2">
      <c r="E177" s="3"/>
    </row>
    <row r="178" spans="5:5" ht="15.75" customHeight="1" x14ac:dyDescent="0.2">
      <c r="E178" s="3"/>
    </row>
    <row r="179" spans="5:5" ht="15.75" customHeight="1" x14ac:dyDescent="0.2">
      <c r="E179" s="3"/>
    </row>
    <row r="180" spans="5:5" ht="15.75" customHeight="1" x14ac:dyDescent="0.2">
      <c r="E180" s="3"/>
    </row>
    <row r="181" spans="5:5" ht="15.75" customHeight="1" x14ac:dyDescent="0.2">
      <c r="E181" s="3"/>
    </row>
    <row r="182" spans="5:5" ht="15.75" customHeight="1" x14ac:dyDescent="0.2">
      <c r="E182" s="3"/>
    </row>
    <row r="183" spans="5:5" ht="15.75" customHeight="1" x14ac:dyDescent="0.2">
      <c r="E183" s="3"/>
    </row>
    <row r="184" spans="5:5" ht="15.75" customHeight="1" x14ac:dyDescent="0.2">
      <c r="E184" s="3"/>
    </row>
    <row r="185" spans="5:5" ht="15.75" customHeight="1" x14ac:dyDescent="0.2">
      <c r="E185" s="3"/>
    </row>
    <row r="186" spans="5:5" ht="15.75" customHeight="1" x14ac:dyDescent="0.2">
      <c r="E186" s="3"/>
    </row>
    <row r="187" spans="5:5" ht="15.75" customHeight="1" x14ac:dyDescent="0.2">
      <c r="E187" s="3"/>
    </row>
    <row r="188" spans="5:5" ht="15.75" customHeight="1" x14ac:dyDescent="0.2">
      <c r="E188" s="3"/>
    </row>
    <row r="189" spans="5:5" ht="15.75" customHeight="1" x14ac:dyDescent="0.2">
      <c r="E189" s="3"/>
    </row>
    <row r="190" spans="5:5" ht="15.75" customHeight="1" x14ac:dyDescent="0.2">
      <c r="E190" s="3"/>
    </row>
    <row r="191" spans="5:5" ht="15.75" customHeight="1" x14ac:dyDescent="0.2">
      <c r="E191" s="3"/>
    </row>
    <row r="192" spans="5:5" ht="15.75" customHeight="1" x14ac:dyDescent="0.2">
      <c r="E192" s="3"/>
    </row>
    <row r="193" spans="5:5" ht="15.75" customHeight="1" x14ac:dyDescent="0.2">
      <c r="E193" s="3"/>
    </row>
    <row r="194" spans="5:5" ht="15.75" customHeight="1" x14ac:dyDescent="0.2">
      <c r="E194" s="3"/>
    </row>
    <row r="195" spans="5:5" ht="15.75" customHeight="1" x14ac:dyDescent="0.2">
      <c r="E195" s="3"/>
    </row>
    <row r="196" spans="5:5" ht="15.75" customHeight="1" x14ac:dyDescent="0.2">
      <c r="E196" s="3"/>
    </row>
    <row r="197" spans="5:5" ht="15.75" customHeight="1" x14ac:dyDescent="0.2">
      <c r="E197" s="3"/>
    </row>
    <row r="198" spans="5:5" ht="15.75" customHeight="1" x14ac:dyDescent="0.2">
      <c r="E198" s="3"/>
    </row>
    <row r="199" spans="5:5" ht="15.75" customHeight="1" x14ac:dyDescent="0.2">
      <c r="E199" s="3"/>
    </row>
    <row r="200" spans="5:5" ht="15.75" customHeight="1" x14ac:dyDescent="0.2">
      <c r="E200" s="3"/>
    </row>
    <row r="201" spans="5:5" ht="15.75" customHeight="1" x14ac:dyDescent="0.2">
      <c r="E201" s="3"/>
    </row>
    <row r="202" spans="5:5" ht="15.75" customHeight="1" x14ac:dyDescent="0.2">
      <c r="E202" s="3"/>
    </row>
    <row r="203" spans="5:5" ht="15.75" customHeight="1" x14ac:dyDescent="0.2">
      <c r="E203" s="3"/>
    </row>
    <row r="204" spans="5:5" ht="15.75" customHeight="1" x14ac:dyDescent="0.2">
      <c r="E204" s="3"/>
    </row>
    <row r="205" spans="5:5" ht="15.75" customHeight="1" x14ac:dyDescent="0.2">
      <c r="E205" s="3"/>
    </row>
    <row r="206" spans="5:5" ht="15.75" customHeight="1" x14ac:dyDescent="0.2">
      <c r="E206" s="3"/>
    </row>
    <row r="207" spans="5:5" ht="15.75" customHeight="1" x14ac:dyDescent="0.2">
      <c r="E207" s="3"/>
    </row>
    <row r="208" spans="5:5" ht="15.75" customHeight="1" x14ac:dyDescent="0.2">
      <c r="E208" s="3"/>
    </row>
    <row r="209" spans="5:5" ht="15.75" customHeight="1" x14ac:dyDescent="0.2">
      <c r="E209" s="3"/>
    </row>
    <row r="210" spans="5:5" ht="15.75" customHeight="1" x14ac:dyDescent="0.2">
      <c r="E210" s="3"/>
    </row>
    <row r="211" spans="5:5" ht="15.75" customHeight="1" x14ac:dyDescent="0.2">
      <c r="E211" s="3"/>
    </row>
    <row r="212" spans="5:5" ht="15.75" customHeight="1" x14ac:dyDescent="0.2">
      <c r="E212" s="3"/>
    </row>
    <row r="213" spans="5:5" ht="15.75" customHeight="1" x14ac:dyDescent="0.2">
      <c r="E213" s="3"/>
    </row>
    <row r="214" spans="5:5" ht="15.75" customHeight="1" x14ac:dyDescent="0.2">
      <c r="E214" s="3"/>
    </row>
    <row r="215" spans="5:5" ht="15.75" customHeight="1" x14ac:dyDescent="0.2">
      <c r="E215" s="3"/>
    </row>
    <row r="216" spans="5:5" ht="15.75" customHeight="1" x14ac:dyDescent="0.2">
      <c r="E216" s="3"/>
    </row>
    <row r="217" spans="5:5" ht="15.75" customHeight="1" x14ac:dyDescent="0.2">
      <c r="E217" s="3"/>
    </row>
    <row r="218" spans="5:5" ht="15.75" customHeight="1" x14ac:dyDescent="0.2">
      <c r="E218" s="3"/>
    </row>
    <row r="219" spans="5:5" ht="15.75" customHeight="1" x14ac:dyDescent="0.2">
      <c r="E219" s="3"/>
    </row>
    <row r="220" spans="5:5" ht="15.75" customHeight="1" x14ac:dyDescent="0.2">
      <c r="E220" s="3"/>
    </row>
    <row r="221" spans="5:5" ht="15.75" customHeight="1" x14ac:dyDescent="0.2">
      <c r="E221" s="3"/>
    </row>
    <row r="222" spans="5:5" ht="15.75" customHeight="1" x14ac:dyDescent="0.2">
      <c r="E222" s="3"/>
    </row>
    <row r="223" spans="5:5" ht="15.75" customHeight="1" x14ac:dyDescent="0.2">
      <c r="E223" s="3"/>
    </row>
    <row r="224" spans="5:5" ht="15.75" customHeight="1" x14ac:dyDescent="0.2">
      <c r="E224" s="3"/>
    </row>
    <row r="225" spans="5:5" ht="15.75" customHeight="1" x14ac:dyDescent="0.2">
      <c r="E225" s="3"/>
    </row>
    <row r="226" spans="5:5" ht="15.75" customHeight="1" x14ac:dyDescent="0.2">
      <c r="E226" s="3"/>
    </row>
    <row r="227" spans="5:5" ht="15.75" customHeight="1" x14ac:dyDescent="0.2">
      <c r="E227" s="3"/>
    </row>
    <row r="228" spans="5:5" ht="15.75" customHeight="1" x14ac:dyDescent="0.2">
      <c r="E228" s="3"/>
    </row>
    <row r="229" spans="5:5" ht="15.75" customHeight="1" x14ac:dyDescent="0.2">
      <c r="E229" s="3"/>
    </row>
    <row r="230" spans="5:5" ht="15.75" customHeight="1" x14ac:dyDescent="0.2">
      <c r="E230" s="3"/>
    </row>
    <row r="231" spans="5:5" ht="15.75" customHeight="1" x14ac:dyDescent="0.2">
      <c r="E231" s="3"/>
    </row>
    <row r="232" spans="5:5" ht="15.75" customHeight="1" x14ac:dyDescent="0.2">
      <c r="E232" s="3"/>
    </row>
    <row r="233" spans="5:5" ht="15.75" customHeight="1" x14ac:dyDescent="0.2">
      <c r="E233" s="3"/>
    </row>
    <row r="234" spans="5:5" ht="15.75" customHeight="1" x14ac:dyDescent="0.2">
      <c r="E234" s="3"/>
    </row>
    <row r="235" spans="5:5" ht="15.75" customHeight="1" x14ac:dyDescent="0.2">
      <c r="E235" s="3"/>
    </row>
    <row r="236" spans="5:5" ht="15.75" customHeight="1" x14ac:dyDescent="0.2">
      <c r="E236" s="3"/>
    </row>
    <row r="237" spans="5:5" ht="15.75" customHeight="1" x14ac:dyDescent="0.2">
      <c r="E237" s="3"/>
    </row>
    <row r="238" spans="5:5" ht="15.75" customHeight="1" x14ac:dyDescent="0.2">
      <c r="E238" s="3"/>
    </row>
    <row r="239" spans="5:5" ht="15.75" customHeight="1" x14ac:dyDescent="0.2">
      <c r="E239" s="3"/>
    </row>
    <row r="240" spans="5:5" ht="15.75" customHeight="1" x14ac:dyDescent="0.2">
      <c r="E240" s="3"/>
    </row>
    <row r="241" spans="5:5" ht="15.75" customHeight="1" x14ac:dyDescent="0.2">
      <c r="E241" s="3"/>
    </row>
    <row r="242" spans="5:5" ht="15.75" customHeight="1" x14ac:dyDescent="0.2">
      <c r="E242" s="3"/>
    </row>
    <row r="243" spans="5:5" ht="15.75" customHeight="1" x14ac:dyDescent="0.2">
      <c r="E243" s="3"/>
    </row>
    <row r="244" spans="5:5" ht="15.75" customHeight="1" x14ac:dyDescent="0.2">
      <c r="E244" s="3"/>
    </row>
    <row r="245" spans="5:5" ht="15.75" customHeight="1" x14ac:dyDescent="0.2">
      <c r="E245" s="3"/>
    </row>
    <row r="246" spans="5:5" ht="15.75" customHeight="1" x14ac:dyDescent="0.2">
      <c r="E246" s="3"/>
    </row>
    <row r="247" spans="5:5" ht="15.75" customHeight="1" x14ac:dyDescent="0.2">
      <c r="E247" s="3"/>
    </row>
    <row r="248" spans="5:5" ht="15.75" customHeight="1" x14ac:dyDescent="0.2">
      <c r="E248" s="3"/>
    </row>
    <row r="249" spans="5:5" ht="15.75" customHeight="1" x14ac:dyDescent="0.2">
      <c r="E249" s="3"/>
    </row>
    <row r="250" spans="5:5" ht="15.75" customHeight="1" x14ac:dyDescent="0.2">
      <c r="E250" s="3"/>
    </row>
    <row r="251" spans="5:5" ht="15.75" customHeight="1" x14ac:dyDescent="0.2">
      <c r="E251" s="3"/>
    </row>
    <row r="252" spans="5:5" ht="15.75" customHeight="1" x14ac:dyDescent="0.2">
      <c r="E252" s="3"/>
    </row>
    <row r="253" spans="5:5" ht="15.75" customHeight="1" x14ac:dyDescent="0.2">
      <c r="E253" s="3"/>
    </row>
    <row r="254" spans="5:5" ht="15.75" customHeight="1" x14ac:dyDescent="0.2">
      <c r="E254" s="3"/>
    </row>
    <row r="255" spans="5:5" ht="15.75" customHeight="1" x14ac:dyDescent="0.2">
      <c r="E255" s="3"/>
    </row>
    <row r="256" spans="5:5" ht="15.75" customHeight="1" x14ac:dyDescent="0.2">
      <c r="E256" s="3"/>
    </row>
    <row r="257" spans="5:5" ht="15.75" customHeight="1" x14ac:dyDescent="0.2">
      <c r="E257" s="3"/>
    </row>
    <row r="258" spans="5:5" ht="15.75" customHeight="1" x14ac:dyDescent="0.2">
      <c r="E258" s="3"/>
    </row>
    <row r="259" spans="5:5" ht="15.75" customHeight="1" x14ac:dyDescent="0.2">
      <c r="E259" s="3"/>
    </row>
    <row r="260" spans="5:5" ht="15.75" customHeight="1" x14ac:dyDescent="0.2">
      <c r="E260" s="3"/>
    </row>
    <row r="261" spans="5:5" ht="15.75" customHeight="1" x14ac:dyDescent="0.2">
      <c r="E261" s="3"/>
    </row>
    <row r="262" spans="5:5" ht="15.75" customHeight="1" x14ac:dyDescent="0.2">
      <c r="E262" s="3"/>
    </row>
    <row r="263" spans="5:5" ht="15.75" customHeight="1" x14ac:dyDescent="0.2">
      <c r="E263" s="3"/>
    </row>
    <row r="264" spans="5:5" ht="15.75" customHeight="1" x14ac:dyDescent="0.2">
      <c r="E264" s="3"/>
    </row>
    <row r="265" spans="5:5" ht="15.75" customHeight="1" x14ac:dyDescent="0.2">
      <c r="E265" s="3"/>
    </row>
    <row r="266" spans="5:5" ht="15.75" customHeight="1" x14ac:dyDescent="0.2">
      <c r="E266" s="3"/>
    </row>
    <row r="267" spans="5:5" ht="15.75" customHeight="1" x14ac:dyDescent="0.2">
      <c r="E267" s="3"/>
    </row>
    <row r="268" spans="5:5" ht="15.75" customHeight="1" x14ac:dyDescent="0.2">
      <c r="E268" s="3"/>
    </row>
    <row r="269" spans="5:5" ht="15.75" customHeight="1" x14ac:dyDescent="0.2">
      <c r="E269" s="3"/>
    </row>
    <row r="270" spans="5:5" ht="15.75" customHeight="1" x14ac:dyDescent="0.2">
      <c r="E270" s="3"/>
    </row>
    <row r="271" spans="5:5" ht="15.75" customHeight="1" x14ac:dyDescent="0.2">
      <c r="E271" s="3"/>
    </row>
    <row r="272" spans="5:5" ht="15.75" customHeight="1" x14ac:dyDescent="0.2">
      <c r="E272" s="3"/>
    </row>
    <row r="273" spans="5:5" ht="15.75" customHeight="1" x14ac:dyDescent="0.2">
      <c r="E273" s="3"/>
    </row>
    <row r="274" spans="5:5" ht="15.75" customHeight="1" x14ac:dyDescent="0.2">
      <c r="E274" s="3"/>
    </row>
    <row r="275" spans="5:5" ht="15.75" customHeight="1" x14ac:dyDescent="0.2">
      <c r="E275" s="3"/>
    </row>
    <row r="276" spans="5:5" ht="15.75" customHeight="1" x14ac:dyDescent="0.2">
      <c r="E276" s="3"/>
    </row>
    <row r="277" spans="5:5" ht="15.75" customHeight="1" x14ac:dyDescent="0.2">
      <c r="E277" s="3"/>
    </row>
    <row r="278" spans="5:5" ht="15.75" customHeight="1" x14ac:dyDescent="0.2">
      <c r="E278" s="3"/>
    </row>
    <row r="279" spans="5:5" ht="15.75" customHeight="1" x14ac:dyDescent="0.2">
      <c r="E279" s="3"/>
    </row>
    <row r="280" spans="5:5" ht="15.75" customHeight="1" x14ac:dyDescent="0.2">
      <c r="E280" s="3"/>
    </row>
    <row r="281" spans="5:5" ht="15.75" customHeight="1" x14ac:dyDescent="0.2">
      <c r="E281" s="3"/>
    </row>
    <row r="282" spans="5:5" ht="15.75" customHeight="1" x14ac:dyDescent="0.2">
      <c r="E282" s="3"/>
    </row>
    <row r="283" spans="5:5" ht="15.75" customHeight="1" x14ac:dyDescent="0.2">
      <c r="E283" s="3"/>
    </row>
    <row r="284" spans="5:5" ht="15.75" customHeight="1" x14ac:dyDescent="0.2">
      <c r="E284" s="3"/>
    </row>
    <row r="285" spans="5:5" ht="15.75" customHeight="1" x14ac:dyDescent="0.2">
      <c r="E285" s="3"/>
    </row>
    <row r="286" spans="5:5" ht="15.75" customHeight="1" x14ac:dyDescent="0.2">
      <c r="E286" s="3"/>
    </row>
    <row r="287" spans="5:5" ht="15.75" customHeight="1" x14ac:dyDescent="0.2">
      <c r="E287" s="3"/>
    </row>
    <row r="288" spans="5:5" ht="15.75" customHeight="1" x14ac:dyDescent="0.2">
      <c r="E288" s="3"/>
    </row>
    <row r="289" spans="5:5" ht="15.75" customHeight="1" x14ac:dyDescent="0.2">
      <c r="E289" s="3"/>
    </row>
    <row r="290" spans="5:5" ht="15.75" customHeight="1" x14ac:dyDescent="0.2">
      <c r="E290" s="3"/>
    </row>
    <row r="291" spans="5:5" ht="15.75" customHeight="1" x14ac:dyDescent="0.2">
      <c r="E291" s="3"/>
    </row>
    <row r="292" spans="5:5" ht="15.75" customHeight="1" x14ac:dyDescent="0.2">
      <c r="E292" s="3"/>
    </row>
    <row r="293" spans="5:5" ht="15.75" customHeight="1" x14ac:dyDescent="0.2">
      <c r="E293" s="3"/>
    </row>
    <row r="294" spans="5:5" ht="15.75" customHeight="1" x14ac:dyDescent="0.2">
      <c r="E294" s="3"/>
    </row>
    <row r="295" spans="5:5" ht="15.75" customHeight="1" x14ac:dyDescent="0.2">
      <c r="E295" s="3"/>
    </row>
    <row r="296" spans="5:5" ht="15.75" customHeight="1" x14ac:dyDescent="0.2">
      <c r="E296" s="3"/>
    </row>
    <row r="297" spans="5:5" ht="15.75" customHeight="1" x14ac:dyDescent="0.2">
      <c r="E297" s="3"/>
    </row>
    <row r="298" spans="5:5" ht="15.75" customHeight="1" x14ac:dyDescent="0.2">
      <c r="E298" s="3"/>
    </row>
    <row r="299" spans="5:5" ht="15.75" customHeight="1" x14ac:dyDescent="0.2">
      <c r="E299" s="3"/>
    </row>
    <row r="300" spans="5:5" ht="15.75" customHeight="1" x14ac:dyDescent="0.2">
      <c r="E300" s="3"/>
    </row>
    <row r="301" spans="5:5" ht="15.75" customHeight="1" x14ac:dyDescent="0.2">
      <c r="E301" s="3"/>
    </row>
    <row r="302" spans="5:5" ht="15.75" customHeight="1" x14ac:dyDescent="0.2">
      <c r="E302" s="3"/>
    </row>
    <row r="303" spans="5:5" ht="15.75" customHeight="1" x14ac:dyDescent="0.2">
      <c r="E303" s="3"/>
    </row>
    <row r="304" spans="5:5" ht="15.75" customHeight="1" x14ac:dyDescent="0.2">
      <c r="E304" s="3"/>
    </row>
    <row r="305" spans="5:5" ht="15.75" customHeight="1" x14ac:dyDescent="0.2">
      <c r="E305" s="3"/>
    </row>
    <row r="306" spans="5:5" ht="15.75" customHeight="1" x14ac:dyDescent="0.2">
      <c r="E306" s="3"/>
    </row>
    <row r="307" spans="5:5" ht="15.75" customHeight="1" x14ac:dyDescent="0.2">
      <c r="E307" s="3"/>
    </row>
    <row r="308" spans="5:5" ht="15.75" customHeight="1" x14ac:dyDescent="0.2">
      <c r="E308" s="3"/>
    </row>
    <row r="309" spans="5:5" ht="15.75" customHeight="1" x14ac:dyDescent="0.2">
      <c r="E309" s="3"/>
    </row>
    <row r="310" spans="5:5" ht="15.75" customHeight="1" x14ac:dyDescent="0.2">
      <c r="E310" s="3"/>
    </row>
    <row r="311" spans="5:5" ht="15.75" customHeight="1" x14ac:dyDescent="0.2">
      <c r="E311" s="3"/>
    </row>
    <row r="312" spans="5:5" ht="15.75" customHeight="1" x14ac:dyDescent="0.2">
      <c r="E312" s="3"/>
    </row>
    <row r="313" spans="5:5" ht="15.75" customHeight="1" x14ac:dyDescent="0.2">
      <c r="E313" s="3"/>
    </row>
    <row r="314" spans="5:5" ht="15.75" customHeight="1" x14ac:dyDescent="0.2">
      <c r="E314" s="3"/>
    </row>
    <row r="315" spans="5:5" ht="15.75" customHeight="1" x14ac:dyDescent="0.2">
      <c r="E315" s="3"/>
    </row>
    <row r="316" spans="5:5" ht="15.75" customHeight="1" x14ac:dyDescent="0.2">
      <c r="E316" s="3"/>
    </row>
    <row r="317" spans="5:5" ht="15.75" customHeight="1" x14ac:dyDescent="0.2">
      <c r="E317" s="3"/>
    </row>
    <row r="318" spans="5:5" ht="15.75" customHeight="1" x14ac:dyDescent="0.2">
      <c r="E318" s="3"/>
    </row>
    <row r="319" spans="5:5" ht="15.75" customHeight="1" x14ac:dyDescent="0.2">
      <c r="E319" s="3"/>
    </row>
    <row r="320" spans="5:5" ht="15.75" customHeight="1" x14ac:dyDescent="0.2">
      <c r="E320" s="3"/>
    </row>
    <row r="321" spans="5:5" ht="15.75" customHeight="1" x14ac:dyDescent="0.2">
      <c r="E321" s="3"/>
    </row>
    <row r="322" spans="5:5" ht="15.75" customHeight="1" x14ac:dyDescent="0.2">
      <c r="E322" s="3"/>
    </row>
    <row r="323" spans="5:5" ht="15.75" customHeight="1" x14ac:dyDescent="0.2">
      <c r="E323" s="3"/>
    </row>
    <row r="324" spans="5:5" ht="15.75" customHeight="1" x14ac:dyDescent="0.2">
      <c r="E324" s="3"/>
    </row>
    <row r="325" spans="5:5" ht="15.75" customHeight="1" x14ac:dyDescent="0.2">
      <c r="E325" s="3"/>
    </row>
    <row r="326" spans="5:5" ht="15.75" customHeight="1" x14ac:dyDescent="0.2">
      <c r="E326" s="3"/>
    </row>
    <row r="327" spans="5:5" ht="15.75" customHeight="1" x14ac:dyDescent="0.2">
      <c r="E327" s="3"/>
    </row>
    <row r="328" spans="5:5" ht="15.75" customHeight="1" x14ac:dyDescent="0.2">
      <c r="E328" s="3"/>
    </row>
    <row r="329" spans="5:5" ht="15.75" customHeight="1" x14ac:dyDescent="0.2">
      <c r="E329" s="3"/>
    </row>
    <row r="330" spans="5:5" ht="15.75" customHeight="1" x14ac:dyDescent="0.2">
      <c r="E330" s="3"/>
    </row>
    <row r="331" spans="5:5" ht="15.75" customHeight="1" x14ac:dyDescent="0.2">
      <c r="E331" s="3"/>
    </row>
    <row r="332" spans="5:5" ht="15.75" customHeight="1" x14ac:dyDescent="0.2">
      <c r="E332" s="3"/>
    </row>
    <row r="333" spans="5:5" ht="15.75" customHeight="1" x14ac:dyDescent="0.2">
      <c r="E333" s="3"/>
    </row>
    <row r="334" spans="5:5" ht="15.75" customHeight="1" x14ac:dyDescent="0.2">
      <c r="E334" s="3"/>
    </row>
    <row r="335" spans="5:5" ht="15.75" customHeight="1" x14ac:dyDescent="0.2">
      <c r="E335" s="3"/>
    </row>
    <row r="336" spans="5:5" ht="15.75" customHeight="1" x14ac:dyDescent="0.2">
      <c r="E336" s="3"/>
    </row>
    <row r="337" spans="5:5" ht="15.75" customHeight="1" x14ac:dyDescent="0.2">
      <c r="E337" s="3"/>
    </row>
    <row r="338" spans="5:5" ht="15.75" customHeight="1" x14ac:dyDescent="0.2">
      <c r="E338" s="3"/>
    </row>
    <row r="339" spans="5:5" ht="15.75" customHeight="1" x14ac:dyDescent="0.2">
      <c r="E339" s="3"/>
    </row>
    <row r="340" spans="5:5" ht="15.75" customHeight="1" x14ac:dyDescent="0.2">
      <c r="E340" s="3"/>
    </row>
    <row r="341" spans="5:5" ht="15.75" customHeight="1" x14ac:dyDescent="0.2">
      <c r="E341" s="3"/>
    </row>
    <row r="342" spans="5:5" ht="15.75" customHeight="1" x14ac:dyDescent="0.2">
      <c r="E342" s="3"/>
    </row>
    <row r="343" spans="5:5" ht="15.75" customHeight="1" x14ac:dyDescent="0.2">
      <c r="E343" s="3"/>
    </row>
    <row r="344" spans="5:5" ht="15.75" customHeight="1" x14ac:dyDescent="0.2">
      <c r="E344" s="3"/>
    </row>
    <row r="345" spans="5:5" ht="15.75" customHeight="1" x14ac:dyDescent="0.2">
      <c r="E345" s="3"/>
    </row>
    <row r="346" spans="5:5" ht="15.75" customHeight="1" x14ac:dyDescent="0.2">
      <c r="E346" s="3"/>
    </row>
    <row r="347" spans="5:5" ht="15.75" customHeight="1" x14ac:dyDescent="0.2">
      <c r="E347" s="3"/>
    </row>
    <row r="348" spans="5:5" ht="15.75" customHeight="1" x14ac:dyDescent="0.2">
      <c r="E348" s="3"/>
    </row>
    <row r="349" spans="5:5" ht="15.75" customHeight="1" x14ac:dyDescent="0.2">
      <c r="E349" s="3"/>
    </row>
    <row r="350" spans="5:5" ht="15.75" customHeight="1" x14ac:dyDescent="0.2">
      <c r="E350" s="3"/>
    </row>
    <row r="351" spans="5:5" ht="15.75" customHeight="1" x14ac:dyDescent="0.2">
      <c r="E351" s="3"/>
    </row>
    <row r="352" spans="5:5" ht="15.75" customHeight="1" x14ac:dyDescent="0.2">
      <c r="E352" s="3"/>
    </row>
    <row r="353" spans="5:5" ht="15.75" customHeight="1" x14ac:dyDescent="0.2">
      <c r="E353" s="3"/>
    </row>
    <row r="354" spans="5:5" ht="15.75" customHeight="1" x14ac:dyDescent="0.2">
      <c r="E354" s="3"/>
    </row>
    <row r="355" spans="5:5" ht="15.75" customHeight="1" x14ac:dyDescent="0.2">
      <c r="E355" s="3"/>
    </row>
    <row r="356" spans="5:5" ht="15.75" customHeight="1" x14ac:dyDescent="0.2">
      <c r="E356" s="3"/>
    </row>
    <row r="357" spans="5:5" ht="15.75" customHeight="1" x14ac:dyDescent="0.2">
      <c r="E357" s="3"/>
    </row>
    <row r="358" spans="5:5" ht="15.75" customHeight="1" x14ac:dyDescent="0.2">
      <c r="E358" s="3"/>
    </row>
    <row r="359" spans="5:5" ht="15.75" customHeight="1" x14ac:dyDescent="0.2">
      <c r="E359" s="3"/>
    </row>
    <row r="360" spans="5:5" ht="15.75" customHeight="1" x14ac:dyDescent="0.2">
      <c r="E360" s="3"/>
    </row>
    <row r="361" spans="5:5" ht="15.75" customHeight="1" x14ac:dyDescent="0.2">
      <c r="E361" s="3"/>
    </row>
    <row r="362" spans="5:5" ht="15.75" customHeight="1" x14ac:dyDescent="0.2">
      <c r="E362" s="3"/>
    </row>
    <row r="363" spans="5:5" ht="15.75" customHeight="1" x14ac:dyDescent="0.2">
      <c r="E363" s="3"/>
    </row>
    <row r="364" spans="5:5" ht="15.75" customHeight="1" x14ac:dyDescent="0.2">
      <c r="E364" s="3"/>
    </row>
    <row r="365" spans="5:5" ht="15.75" customHeight="1" x14ac:dyDescent="0.2">
      <c r="E365" s="3"/>
    </row>
    <row r="366" spans="5:5" ht="15.75" customHeight="1" x14ac:dyDescent="0.2">
      <c r="E366" s="3"/>
    </row>
    <row r="367" spans="5:5" ht="15.75" customHeight="1" x14ac:dyDescent="0.2">
      <c r="E367" s="3"/>
    </row>
    <row r="368" spans="5:5" ht="15.75" customHeight="1" x14ac:dyDescent="0.2">
      <c r="E368" s="3"/>
    </row>
    <row r="369" spans="5:5" ht="15.75" customHeight="1" x14ac:dyDescent="0.2">
      <c r="E369" s="3"/>
    </row>
    <row r="370" spans="5:5" ht="15.75" customHeight="1" x14ac:dyDescent="0.2">
      <c r="E370" s="3"/>
    </row>
    <row r="371" spans="5:5" ht="15.75" customHeight="1" x14ac:dyDescent="0.2">
      <c r="E371" s="3"/>
    </row>
    <row r="372" spans="5:5" ht="15.75" customHeight="1" x14ac:dyDescent="0.2">
      <c r="E372" s="3"/>
    </row>
    <row r="373" spans="5:5" ht="15.75" customHeight="1" x14ac:dyDescent="0.2">
      <c r="E373" s="3"/>
    </row>
    <row r="374" spans="5:5" ht="15.75" customHeight="1" x14ac:dyDescent="0.2">
      <c r="E374" s="3"/>
    </row>
    <row r="375" spans="5:5" ht="15.75" customHeight="1" x14ac:dyDescent="0.2">
      <c r="E375" s="3"/>
    </row>
    <row r="376" spans="5:5" ht="15.75" customHeight="1" x14ac:dyDescent="0.2">
      <c r="E376" s="3"/>
    </row>
    <row r="377" spans="5:5" ht="15.75" customHeight="1" x14ac:dyDescent="0.2">
      <c r="E377" s="3"/>
    </row>
    <row r="378" spans="5:5" ht="15.75" customHeight="1" x14ac:dyDescent="0.2">
      <c r="E378" s="3"/>
    </row>
    <row r="379" spans="5:5" ht="15.75" customHeight="1" x14ac:dyDescent="0.2">
      <c r="E379" s="3"/>
    </row>
    <row r="380" spans="5:5" ht="15.75" customHeight="1" x14ac:dyDescent="0.2">
      <c r="E380" s="3"/>
    </row>
    <row r="381" spans="5:5" ht="15.75" customHeight="1" x14ac:dyDescent="0.2">
      <c r="E381" s="3"/>
    </row>
    <row r="382" spans="5:5" ht="15.75" customHeight="1" x14ac:dyDescent="0.2">
      <c r="E382" s="3"/>
    </row>
    <row r="383" spans="5:5" ht="15.75" customHeight="1" x14ac:dyDescent="0.2">
      <c r="E383" s="3"/>
    </row>
    <row r="384" spans="5:5" ht="15.75" customHeight="1" x14ac:dyDescent="0.2">
      <c r="E384" s="3"/>
    </row>
    <row r="385" spans="5:5" ht="15.75" customHeight="1" x14ac:dyDescent="0.2">
      <c r="E385" s="3"/>
    </row>
    <row r="386" spans="5:5" ht="15.75" customHeight="1" x14ac:dyDescent="0.2">
      <c r="E386" s="3"/>
    </row>
    <row r="387" spans="5:5" ht="15.75" customHeight="1" x14ac:dyDescent="0.2">
      <c r="E387" s="3"/>
    </row>
    <row r="388" spans="5:5" ht="15.75" customHeight="1" x14ac:dyDescent="0.2">
      <c r="E388" s="3"/>
    </row>
    <row r="389" spans="5:5" ht="15.75" customHeight="1" x14ac:dyDescent="0.2">
      <c r="E389" s="3"/>
    </row>
    <row r="390" spans="5:5" ht="15.75" customHeight="1" x14ac:dyDescent="0.2">
      <c r="E390" s="3"/>
    </row>
    <row r="391" spans="5:5" ht="15.75" customHeight="1" x14ac:dyDescent="0.2">
      <c r="E391" s="3"/>
    </row>
    <row r="392" spans="5:5" ht="15.75" customHeight="1" x14ac:dyDescent="0.2">
      <c r="E392" s="3"/>
    </row>
    <row r="393" spans="5:5" ht="15.75" customHeight="1" x14ac:dyDescent="0.2">
      <c r="E393" s="3"/>
    </row>
    <row r="394" spans="5:5" ht="15.75" customHeight="1" x14ac:dyDescent="0.2">
      <c r="E394" s="3"/>
    </row>
    <row r="395" spans="5:5" ht="15.75" customHeight="1" x14ac:dyDescent="0.2">
      <c r="E395" s="3"/>
    </row>
    <row r="396" spans="5:5" ht="15.75" customHeight="1" x14ac:dyDescent="0.2">
      <c r="E396" s="3"/>
    </row>
    <row r="397" spans="5:5" ht="15.75" customHeight="1" x14ac:dyDescent="0.2">
      <c r="E397" s="3"/>
    </row>
    <row r="398" spans="5:5" ht="15.75" customHeight="1" x14ac:dyDescent="0.2">
      <c r="E398" s="3"/>
    </row>
    <row r="399" spans="5:5" ht="15.75" customHeight="1" x14ac:dyDescent="0.2">
      <c r="E399" s="3"/>
    </row>
    <row r="400" spans="5:5" ht="15.75" customHeight="1" x14ac:dyDescent="0.2">
      <c r="E400" s="3"/>
    </row>
    <row r="401" spans="5:5" ht="15.75" customHeight="1" x14ac:dyDescent="0.2">
      <c r="E401" s="3"/>
    </row>
    <row r="402" spans="5:5" ht="15.75" customHeight="1" x14ac:dyDescent="0.2">
      <c r="E402" s="3"/>
    </row>
    <row r="403" spans="5:5" ht="15.75" customHeight="1" x14ac:dyDescent="0.2">
      <c r="E403" s="3"/>
    </row>
    <row r="404" spans="5:5" ht="15.75" customHeight="1" x14ac:dyDescent="0.2">
      <c r="E404" s="3"/>
    </row>
    <row r="405" spans="5:5" ht="15.75" customHeight="1" x14ac:dyDescent="0.2">
      <c r="E405" s="3"/>
    </row>
    <row r="406" spans="5:5" ht="15.75" customHeight="1" x14ac:dyDescent="0.2">
      <c r="E406" s="3"/>
    </row>
    <row r="407" spans="5:5" ht="15.75" customHeight="1" x14ac:dyDescent="0.2">
      <c r="E407" s="3"/>
    </row>
    <row r="408" spans="5:5" ht="15.75" customHeight="1" x14ac:dyDescent="0.2">
      <c r="E408" s="3"/>
    </row>
    <row r="409" spans="5:5" ht="15.75" customHeight="1" x14ac:dyDescent="0.2">
      <c r="E409" s="3"/>
    </row>
    <row r="410" spans="5:5" ht="15.75" customHeight="1" x14ac:dyDescent="0.2">
      <c r="E410" s="3"/>
    </row>
    <row r="411" spans="5:5" ht="15.75" customHeight="1" x14ac:dyDescent="0.2">
      <c r="E411" s="3"/>
    </row>
    <row r="412" spans="5:5" ht="15.75" customHeight="1" x14ac:dyDescent="0.2">
      <c r="E412" s="3"/>
    </row>
    <row r="413" spans="5:5" ht="15.75" customHeight="1" x14ac:dyDescent="0.2">
      <c r="E413" s="3"/>
    </row>
    <row r="414" spans="5:5" ht="15.75" customHeight="1" x14ac:dyDescent="0.2">
      <c r="E414" s="3"/>
    </row>
    <row r="415" spans="5:5" ht="15.75" customHeight="1" x14ac:dyDescent="0.2">
      <c r="E415" s="3"/>
    </row>
    <row r="416" spans="5:5" ht="15.75" customHeight="1" x14ac:dyDescent="0.2">
      <c r="E416" s="3"/>
    </row>
    <row r="417" spans="5:5" ht="15.75" customHeight="1" x14ac:dyDescent="0.2">
      <c r="E417" s="3"/>
    </row>
    <row r="418" spans="5:5" ht="15.75" customHeight="1" x14ac:dyDescent="0.2">
      <c r="E418" s="3"/>
    </row>
    <row r="419" spans="5:5" ht="15.75" customHeight="1" x14ac:dyDescent="0.2">
      <c r="E419" s="3"/>
    </row>
    <row r="420" spans="5:5" ht="15.75" customHeight="1" x14ac:dyDescent="0.2">
      <c r="E420" s="3"/>
    </row>
    <row r="421" spans="5:5" ht="15.75" customHeight="1" x14ac:dyDescent="0.2">
      <c r="E421" s="3"/>
    </row>
    <row r="422" spans="5:5" ht="15.75" customHeight="1" x14ac:dyDescent="0.2">
      <c r="E422" s="3"/>
    </row>
    <row r="423" spans="5:5" ht="15.75" customHeight="1" x14ac:dyDescent="0.2">
      <c r="E423" s="3"/>
    </row>
    <row r="424" spans="5:5" ht="15.75" customHeight="1" x14ac:dyDescent="0.2">
      <c r="E424" s="3"/>
    </row>
    <row r="425" spans="5:5" ht="15.75" customHeight="1" x14ac:dyDescent="0.2">
      <c r="E425" s="3"/>
    </row>
    <row r="426" spans="5:5" ht="15.75" customHeight="1" x14ac:dyDescent="0.2">
      <c r="E426" s="3"/>
    </row>
    <row r="427" spans="5:5" ht="15.75" customHeight="1" x14ac:dyDescent="0.2">
      <c r="E427" s="3"/>
    </row>
    <row r="428" spans="5:5" ht="15.75" customHeight="1" x14ac:dyDescent="0.2">
      <c r="E428" s="3"/>
    </row>
    <row r="429" spans="5:5" ht="15.75" customHeight="1" x14ac:dyDescent="0.2">
      <c r="E429" s="3"/>
    </row>
    <row r="430" spans="5:5" ht="15.75" customHeight="1" x14ac:dyDescent="0.2">
      <c r="E430" s="3"/>
    </row>
    <row r="431" spans="5:5" ht="15.75" customHeight="1" x14ac:dyDescent="0.2">
      <c r="E431" s="3"/>
    </row>
    <row r="432" spans="5:5" ht="15.75" customHeight="1" x14ac:dyDescent="0.2">
      <c r="E432" s="3"/>
    </row>
    <row r="433" spans="5:5" ht="15.75" customHeight="1" x14ac:dyDescent="0.2">
      <c r="E433" s="3"/>
    </row>
    <row r="434" spans="5:5" ht="15.75" customHeight="1" x14ac:dyDescent="0.2">
      <c r="E434" s="3"/>
    </row>
    <row r="435" spans="5:5" ht="15.75" customHeight="1" x14ac:dyDescent="0.2">
      <c r="E435" s="3"/>
    </row>
    <row r="436" spans="5:5" ht="15.75" customHeight="1" x14ac:dyDescent="0.2">
      <c r="E436" s="3"/>
    </row>
    <row r="437" spans="5:5" ht="15.75" customHeight="1" x14ac:dyDescent="0.2">
      <c r="E437" s="3"/>
    </row>
    <row r="438" spans="5:5" ht="15.75" customHeight="1" x14ac:dyDescent="0.2">
      <c r="E438" s="3"/>
    </row>
    <row r="439" spans="5:5" ht="15.75" customHeight="1" x14ac:dyDescent="0.2">
      <c r="E439" s="3"/>
    </row>
    <row r="440" spans="5:5" ht="15.75" customHeight="1" x14ac:dyDescent="0.2">
      <c r="E440" s="3"/>
    </row>
    <row r="441" spans="5:5" ht="15.75" customHeight="1" x14ac:dyDescent="0.2">
      <c r="E441" s="3"/>
    </row>
    <row r="442" spans="5:5" ht="15.75" customHeight="1" x14ac:dyDescent="0.2">
      <c r="E442" s="3"/>
    </row>
    <row r="443" spans="5:5" ht="15.75" customHeight="1" x14ac:dyDescent="0.2">
      <c r="E443" s="3"/>
    </row>
    <row r="444" spans="5:5" ht="15.75" customHeight="1" x14ac:dyDescent="0.2">
      <c r="E444" s="3"/>
    </row>
    <row r="445" spans="5:5" ht="15.75" customHeight="1" x14ac:dyDescent="0.2">
      <c r="E445" s="3"/>
    </row>
    <row r="446" spans="5:5" ht="15.75" customHeight="1" x14ac:dyDescent="0.2">
      <c r="E446" s="3"/>
    </row>
    <row r="447" spans="5:5" ht="15.75" customHeight="1" x14ac:dyDescent="0.2">
      <c r="E447" s="3"/>
    </row>
    <row r="448" spans="5:5" ht="15.75" customHeight="1" x14ac:dyDescent="0.2">
      <c r="E448" s="3"/>
    </row>
    <row r="449" spans="5:5" ht="15.75" customHeight="1" x14ac:dyDescent="0.2">
      <c r="E449" s="3"/>
    </row>
    <row r="450" spans="5:5" ht="15.75" customHeight="1" x14ac:dyDescent="0.2">
      <c r="E450" s="3"/>
    </row>
    <row r="451" spans="5:5" ht="15.75" customHeight="1" x14ac:dyDescent="0.2">
      <c r="E451" s="3"/>
    </row>
    <row r="452" spans="5:5" ht="15.75" customHeight="1" x14ac:dyDescent="0.2">
      <c r="E452" s="3"/>
    </row>
    <row r="453" spans="5:5" ht="15.75" customHeight="1" x14ac:dyDescent="0.2">
      <c r="E453" s="3"/>
    </row>
    <row r="454" spans="5:5" ht="15.75" customHeight="1" x14ac:dyDescent="0.2">
      <c r="E454" s="3"/>
    </row>
    <row r="455" spans="5:5" ht="15.75" customHeight="1" x14ac:dyDescent="0.2">
      <c r="E455" s="3"/>
    </row>
    <row r="456" spans="5:5" ht="15.75" customHeight="1" x14ac:dyDescent="0.2">
      <c r="E456" s="3"/>
    </row>
    <row r="457" spans="5:5" ht="15.75" customHeight="1" x14ac:dyDescent="0.2">
      <c r="E457" s="3"/>
    </row>
    <row r="458" spans="5:5" ht="15.75" customHeight="1" x14ac:dyDescent="0.2">
      <c r="E458" s="3"/>
    </row>
    <row r="459" spans="5:5" ht="15.75" customHeight="1" x14ac:dyDescent="0.2">
      <c r="E459" s="3"/>
    </row>
    <row r="460" spans="5:5" ht="15.75" customHeight="1" x14ac:dyDescent="0.2">
      <c r="E460" s="3"/>
    </row>
    <row r="461" spans="5:5" ht="15.75" customHeight="1" x14ac:dyDescent="0.2">
      <c r="E461" s="3"/>
    </row>
    <row r="462" spans="5:5" ht="15.75" customHeight="1" x14ac:dyDescent="0.2">
      <c r="E462" s="3"/>
    </row>
    <row r="463" spans="5:5" ht="15.75" customHeight="1" x14ac:dyDescent="0.2">
      <c r="E463" s="3"/>
    </row>
    <row r="464" spans="5:5" ht="15.75" customHeight="1" x14ac:dyDescent="0.2">
      <c r="E464" s="3"/>
    </row>
    <row r="465" spans="5:5" ht="15.75" customHeight="1" x14ac:dyDescent="0.2">
      <c r="E465" s="3"/>
    </row>
    <row r="466" spans="5:5" ht="15.75" customHeight="1" x14ac:dyDescent="0.2">
      <c r="E466" s="3"/>
    </row>
    <row r="467" spans="5:5" ht="15.75" customHeight="1" x14ac:dyDescent="0.2">
      <c r="E467" s="3"/>
    </row>
    <row r="468" spans="5:5" ht="15.75" customHeight="1" x14ac:dyDescent="0.2">
      <c r="E468" s="3"/>
    </row>
    <row r="469" spans="5:5" ht="15.75" customHeight="1" x14ac:dyDescent="0.2">
      <c r="E469" s="3"/>
    </row>
    <row r="470" spans="5:5" ht="15.75" customHeight="1" x14ac:dyDescent="0.2">
      <c r="E470" s="3"/>
    </row>
    <row r="471" spans="5:5" ht="15.75" customHeight="1" x14ac:dyDescent="0.2">
      <c r="E471" s="3"/>
    </row>
    <row r="472" spans="5:5" ht="15.75" customHeight="1" x14ac:dyDescent="0.2">
      <c r="E472" s="3"/>
    </row>
    <row r="473" spans="5:5" ht="15.75" customHeight="1" x14ac:dyDescent="0.2">
      <c r="E473" s="3"/>
    </row>
    <row r="474" spans="5:5" ht="15.75" customHeight="1" x14ac:dyDescent="0.2">
      <c r="E474" s="3"/>
    </row>
    <row r="475" spans="5:5" ht="15.75" customHeight="1" x14ac:dyDescent="0.2">
      <c r="E475" s="3"/>
    </row>
    <row r="476" spans="5:5" ht="15.75" customHeight="1" x14ac:dyDescent="0.2">
      <c r="E476" s="3"/>
    </row>
    <row r="477" spans="5:5" ht="15.75" customHeight="1" x14ac:dyDescent="0.2">
      <c r="E477" s="3"/>
    </row>
    <row r="478" spans="5:5" ht="15.75" customHeight="1" x14ac:dyDescent="0.2">
      <c r="E478" s="3"/>
    </row>
    <row r="479" spans="5:5" ht="15.75" customHeight="1" x14ac:dyDescent="0.2">
      <c r="E479" s="3"/>
    </row>
    <row r="480" spans="5:5" ht="15.75" customHeight="1" x14ac:dyDescent="0.2">
      <c r="E480" s="3"/>
    </row>
    <row r="481" spans="5:5" ht="15.75" customHeight="1" x14ac:dyDescent="0.2">
      <c r="E481" s="3"/>
    </row>
    <row r="482" spans="5:5" ht="15.75" customHeight="1" x14ac:dyDescent="0.2">
      <c r="E482" s="3"/>
    </row>
    <row r="483" spans="5:5" ht="15.75" customHeight="1" x14ac:dyDescent="0.2">
      <c r="E483" s="3"/>
    </row>
    <row r="484" spans="5:5" ht="15.75" customHeight="1" x14ac:dyDescent="0.2">
      <c r="E484" s="3"/>
    </row>
    <row r="485" spans="5:5" ht="15.75" customHeight="1" x14ac:dyDescent="0.2">
      <c r="E485" s="3"/>
    </row>
    <row r="486" spans="5:5" ht="15.75" customHeight="1" x14ac:dyDescent="0.2">
      <c r="E486" s="3"/>
    </row>
    <row r="487" spans="5:5" ht="15.75" customHeight="1" x14ac:dyDescent="0.2">
      <c r="E487" s="3"/>
    </row>
    <row r="488" spans="5:5" ht="15.75" customHeight="1" x14ac:dyDescent="0.2">
      <c r="E488" s="3"/>
    </row>
    <row r="489" spans="5:5" ht="15.75" customHeight="1" x14ac:dyDescent="0.2">
      <c r="E489" s="3"/>
    </row>
    <row r="490" spans="5:5" ht="15.75" customHeight="1" x14ac:dyDescent="0.2">
      <c r="E490" s="3"/>
    </row>
    <row r="491" spans="5:5" ht="15.75" customHeight="1" x14ac:dyDescent="0.2">
      <c r="E491" s="3"/>
    </row>
    <row r="492" spans="5:5" ht="15.75" customHeight="1" x14ac:dyDescent="0.2">
      <c r="E492" s="3"/>
    </row>
    <row r="493" spans="5:5" ht="15.75" customHeight="1" x14ac:dyDescent="0.2">
      <c r="E493" s="3"/>
    </row>
    <row r="494" spans="5:5" ht="15.75" customHeight="1" x14ac:dyDescent="0.2">
      <c r="E494" s="3"/>
    </row>
    <row r="495" spans="5:5" ht="15.75" customHeight="1" x14ac:dyDescent="0.2">
      <c r="E495" s="3"/>
    </row>
    <row r="496" spans="5:5" ht="15.75" customHeight="1" x14ac:dyDescent="0.2">
      <c r="E496" s="3"/>
    </row>
    <row r="497" spans="5:5" ht="15.75" customHeight="1" x14ac:dyDescent="0.2">
      <c r="E497" s="3"/>
    </row>
    <row r="498" spans="5:5" ht="15.75" customHeight="1" x14ac:dyDescent="0.2">
      <c r="E498" s="3"/>
    </row>
    <row r="499" spans="5:5" ht="15.75" customHeight="1" x14ac:dyDescent="0.2">
      <c r="E499" s="3"/>
    </row>
    <row r="500" spans="5:5" ht="15.75" customHeight="1" x14ac:dyDescent="0.2">
      <c r="E500" s="3"/>
    </row>
    <row r="501" spans="5:5" ht="15.75" customHeight="1" x14ac:dyDescent="0.2">
      <c r="E501" s="3"/>
    </row>
    <row r="502" spans="5:5" ht="15.75" customHeight="1" x14ac:dyDescent="0.2">
      <c r="E502" s="3"/>
    </row>
    <row r="503" spans="5:5" ht="15.75" customHeight="1" x14ac:dyDescent="0.2">
      <c r="E503" s="3"/>
    </row>
    <row r="504" spans="5:5" ht="15.75" customHeight="1" x14ac:dyDescent="0.2">
      <c r="E504" s="3"/>
    </row>
    <row r="505" spans="5:5" ht="15.75" customHeight="1" x14ac:dyDescent="0.2">
      <c r="E505" s="3"/>
    </row>
    <row r="506" spans="5:5" ht="15.75" customHeight="1" x14ac:dyDescent="0.2">
      <c r="E506" s="3"/>
    </row>
    <row r="507" spans="5:5" ht="15.75" customHeight="1" x14ac:dyDescent="0.2">
      <c r="E507" s="3"/>
    </row>
    <row r="508" spans="5:5" ht="15.75" customHeight="1" x14ac:dyDescent="0.2">
      <c r="E508" s="3"/>
    </row>
    <row r="509" spans="5:5" ht="15.75" customHeight="1" x14ac:dyDescent="0.2">
      <c r="E509" s="3"/>
    </row>
    <row r="510" spans="5:5" ht="15.75" customHeight="1" x14ac:dyDescent="0.2">
      <c r="E510" s="3"/>
    </row>
    <row r="511" spans="5:5" ht="15.75" customHeight="1" x14ac:dyDescent="0.2">
      <c r="E511" s="3"/>
    </row>
    <row r="512" spans="5:5" ht="15.75" customHeight="1" x14ac:dyDescent="0.2">
      <c r="E512" s="3"/>
    </row>
    <row r="513" spans="5:5" ht="15.75" customHeight="1" x14ac:dyDescent="0.2">
      <c r="E513" s="3"/>
    </row>
    <row r="514" spans="5:5" ht="15.75" customHeight="1" x14ac:dyDescent="0.2">
      <c r="E514" s="3"/>
    </row>
    <row r="515" spans="5:5" ht="15.75" customHeight="1" x14ac:dyDescent="0.2">
      <c r="E515" s="3"/>
    </row>
    <row r="516" spans="5:5" ht="15.75" customHeight="1" x14ac:dyDescent="0.2">
      <c r="E516" s="3"/>
    </row>
    <row r="517" spans="5:5" ht="15.75" customHeight="1" x14ac:dyDescent="0.2">
      <c r="E517" s="3"/>
    </row>
    <row r="518" spans="5:5" ht="15.75" customHeight="1" x14ac:dyDescent="0.2">
      <c r="E518" s="3"/>
    </row>
    <row r="519" spans="5:5" ht="15.75" customHeight="1" x14ac:dyDescent="0.2">
      <c r="E519" s="3"/>
    </row>
    <row r="520" spans="5:5" ht="15.75" customHeight="1" x14ac:dyDescent="0.2">
      <c r="E520" s="3"/>
    </row>
    <row r="521" spans="5:5" ht="15.75" customHeight="1" x14ac:dyDescent="0.2">
      <c r="E521" s="3"/>
    </row>
    <row r="522" spans="5:5" ht="15.75" customHeight="1" x14ac:dyDescent="0.2">
      <c r="E522" s="3"/>
    </row>
    <row r="523" spans="5:5" ht="15.75" customHeight="1" x14ac:dyDescent="0.2">
      <c r="E523" s="3"/>
    </row>
    <row r="524" spans="5:5" ht="15.75" customHeight="1" x14ac:dyDescent="0.2">
      <c r="E524" s="3"/>
    </row>
    <row r="525" spans="5:5" ht="15.75" customHeight="1" x14ac:dyDescent="0.2">
      <c r="E525" s="3"/>
    </row>
    <row r="526" spans="5:5" ht="15.75" customHeight="1" x14ac:dyDescent="0.2">
      <c r="E526" s="3"/>
    </row>
    <row r="527" spans="5:5" ht="15.75" customHeight="1" x14ac:dyDescent="0.2">
      <c r="E527" s="3"/>
    </row>
    <row r="528" spans="5:5" ht="15.75" customHeight="1" x14ac:dyDescent="0.2">
      <c r="E528" s="3"/>
    </row>
    <row r="529" spans="5:5" ht="15.75" customHeight="1" x14ac:dyDescent="0.2">
      <c r="E529" s="3"/>
    </row>
    <row r="530" spans="5:5" ht="15.75" customHeight="1" x14ac:dyDescent="0.2">
      <c r="E530" s="3"/>
    </row>
    <row r="531" spans="5:5" ht="15.75" customHeight="1" x14ac:dyDescent="0.2">
      <c r="E531" s="3"/>
    </row>
    <row r="532" spans="5:5" ht="15.75" customHeight="1" x14ac:dyDescent="0.2">
      <c r="E532" s="3"/>
    </row>
    <row r="533" spans="5:5" ht="15.75" customHeight="1" x14ac:dyDescent="0.2">
      <c r="E533" s="3"/>
    </row>
    <row r="534" spans="5:5" ht="15.75" customHeight="1" x14ac:dyDescent="0.2">
      <c r="E534" s="3"/>
    </row>
    <row r="535" spans="5:5" ht="15.75" customHeight="1" x14ac:dyDescent="0.2">
      <c r="E535" s="3"/>
    </row>
    <row r="536" spans="5:5" ht="15.75" customHeight="1" x14ac:dyDescent="0.2">
      <c r="E536" s="3"/>
    </row>
    <row r="537" spans="5:5" ht="15.75" customHeight="1" x14ac:dyDescent="0.2">
      <c r="E537" s="3"/>
    </row>
    <row r="538" spans="5:5" ht="15.75" customHeight="1" x14ac:dyDescent="0.2">
      <c r="E538" s="3"/>
    </row>
    <row r="539" spans="5:5" ht="15.75" customHeight="1" x14ac:dyDescent="0.2">
      <c r="E539" s="3"/>
    </row>
    <row r="540" spans="5:5" ht="15.75" customHeight="1" x14ac:dyDescent="0.2">
      <c r="E540" s="3"/>
    </row>
    <row r="541" spans="5:5" ht="15.75" customHeight="1" x14ac:dyDescent="0.2">
      <c r="E541" s="3"/>
    </row>
    <row r="542" spans="5:5" ht="15.75" customHeight="1" x14ac:dyDescent="0.2">
      <c r="E542" s="3"/>
    </row>
    <row r="543" spans="5:5" ht="15.75" customHeight="1" x14ac:dyDescent="0.2">
      <c r="E543" s="3"/>
    </row>
    <row r="544" spans="5:5" ht="15.75" customHeight="1" x14ac:dyDescent="0.2">
      <c r="E544" s="3"/>
    </row>
    <row r="545" spans="5:5" ht="15.75" customHeight="1" x14ac:dyDescent="0.2">
      <c r="E545" s="3"/>
    </row>
    <row r="546" spans="5:5" ht="15.75" customHeight="1" x14ac:dyDescent="0.2">
      <c r="E546" s="3"/>
    </row>
    <row r="547" spans="5:5" ht="15.75" customHeight="1" x14ac:dyDescent="0.2">
      <c r="E547" s="3"/>
    </row>
    <row r="548" spans="5:5" ht="15.75" customHeight="1" x14ac:dyDescent="0.2">
      <c r="E548" s="3"/>
    </row>
    <row r="549" spans="5:5" ht="15.75" customHeight="1" x14ac:dyDescent="0.2">
      <c r="E549" s="3"/>
    </row>
    <row r="550" spans="5:5" ht="15.75" customHeight="1" x14ac:dyDescent="0.2">
      <c r="E550" s="3"/>
    </row>
    <row r="551" spans="5:5" ht="15.75" customHeight="1" x14ac:dyDescent="0.2">
      <c r="E551" s="3"/>
    </row>
    <row r="552" spans="5:5" ht="15.75" customHeight="1" x14ac:dyDescent="0.2">
      <c r="E552" s="3"/>
    </row>
    <row r="553" spans="5:5" ht="15.75" customHeight="1" x14ac:dyDescent="0.2">
      <c r="E553" s="3"/>
    </row>
    <row r="554" spans="5:5" ht="15.75" customHeight="1" x14ac:dyDescent="0.2">
      <c r="E554" s="3"/>
    </row>
    <row r="555" spans="5:5" ht="15.75" customHeight="1" x14ac:dyDescent="0.2">
      <c r="E555" s="3"/>
    </row>
    <row r="556" spans="5:5" ht="15.75" customHeight="1" x14ac:dyDescent="0.2">
      <c r="E556" s="3"/>
    </row>
    <row r="557" spans="5:5" ht="15.75" customHeight="1" x14ac:dyDescent="0.2">
      <c r="E557" s="3"/>
    </row>
    <row r="558" spans="5:5" ht="15.75" customHeight="1" x14ac:dyDescent="0.2">
      <c r="E558" s="3"/>
    </row>
    <row r="559" spans="5:5" ht="15.75" customHeight="1" x14ac:dyDescent="0.2">
      <c r="E559" s="3"/>
    </row>
    <row r="560" spans="5:5" ht="15.75" customHeight="1" x14ac:dyDescent="0.2">
      <c r="E560" s="3"/>
    </row>
    <row r="561" spans="5:5" ht="15.75" customHeight="1" x14ac:dyDescent="0.2">
      <c r="E561" s="3"/>
    </row>
    <row r="562" spans="5:5" ht="15.75" customHeight="1" x14ac:dyDescent="0.2">
      <c r="E562" s="3"/>
    </row>
    <row r="563" spans="5:5" ht="15.75" customHeight="1" x14ac:dyDescent="0.2">
      <c r="E563" s="3"/>
    </row>
    <row r="564" spans="5:5" ht="15.75" customHeight="1" x14ac:dyDescent="0.2">
      <c r="E564" s="3"/>
    </row>
    <row r="565" spans="5:5" ht="15.75" customHeight="1" x14ac:dyDescent="0.2">
      <c r="E565" s="3"/>
    </row>
    <row r="566" spans="5:5" ht="15.75" customHeight="1" x14ac:dyDescent="0.2">
      <c r="E566" s="3"/>
    </row>
    <row r="567" spans="5:5" ht="15.75" customHeight="1" x14ac:dyDescent="0.2">
      <c r="E567" s="3"/>
    </row>
    <row r="568" spans="5:5" ht="15.75" customHeight="1" x14ac:dyDescent="0.2">
      <c r="E568" s="3"/>
    </row>
    <row r="569" spans="5:5" ht="15.75" customHeight="1" x14ac:dyDescent="0.2">
      <c r="E569" s="3"/>
    </row>
    <row r="570" spans="5:5" ht="15.75" customHeight="1" x14ac:dyDescent="0.2">
      <c r="E570" s="3"/>
    </row>
    <row r="571" spans="5:5" ht="15.75" customHeight="1" x14ac:dyDescent="0.2">
      <c r="E571" s="3"/>
    </row>
    <row r="572" spans="5:5" ht="15.75" customHeight="1" x14ac:dyDescent="0.2">
      <c r="E572" s="3"/>
    </row>
    <row r="573" spans="5:5" ht="15.75" customHeight="1" x14ac:dyDescent="0.2">
      <c r="E573" s="3"/>
    </row>
    <row r="574" spans="5:5" ht="15.75" customHeight="1" x14ac:dyDescent="0.2">
      <c r="E574" s="3"/>
    </row>
    <row r="575" spans="5:5" ht="15.75" customHeight="1" x14ac:dyDescent="0.2">
      <c r="E575" s="3"/>
    </row>
    <row r="576" spans="5:5" ht="15.75" customHeight="1" x14ac:dyDescent="0.2">
      <c r="E576" s="3"/>
    </row>
    <row r="577" spans="5:5" ht="15.75" customHeight="1" x14ac:dyDescent="0.2">
      <c r="E577" s="3"/>
    </row>
    <row r="578" spans="5:5" ht="15.75" customHeight="1" x14ac:dyDescent="0.2">
      <c r="E578" s="3"/>
    </row>
    <row r="579" spans="5:5" ht="15.75" customHeight="1" x14ac:dyDescent="0.2">
      <c r="E579" s="3"/>
    </row>
    <row r="580" spans="5:5" ht="15.75" customHeight="1" x14ac:dyDescent="0.2">
      <c r="E580" s="3"/>
    </row>
    <row r="581" spans="5:5" ht="15.75" customHeight="1" x14ac:dyDescent="0.2">
      <c r="E581" s="3"/>
    </row>
    <row r="582" spans="5:5" ht="15.75" customHeight="1" x14ac:dyDescent="0.2">
      <c r="E582" s="3"/>
    </row>
    <row r="583" spans="5:5" ht="15.75" customHeight="1" x14ac:dyDescent="0.2">
      <c r="E583" s="3"/>
    </row>
    <row r="584" spans="5:5" ht="15.75" customHeight="1" x14ac:dyDescent="0.2">
      <c r="E584" s="3"/>
    </row>
    <row r="585" spans="5:5" ht="15.75" customHeight="1" x14ac:dyDescent="0.2">
      <c r="E585" s="3"/>
    </row>
    <row r="586" spans="5:5" ht="15.75" customHeight="1" x14ac:dyDescent="0.2">
      <c r="E586" s="3"/>
    </row>
    <row r="587" spans="5:5" ht="15.75" customHeight="1" x14ac:dyDescent="0.2">
      <c r="E587" s="3"/>
    </row>
    <row r="588" spans="5:5" ht="15.75" customHeight="1" x14ac:dyDescent="0.2">
      <c r="E588" s="3"/>
    </row>
    <row r="589" spans="5:5" ht="15.75" customHeight="1" x14ac:dyDescent="0.2">
      <c r="E589" s="3"/>
    </row>
    <row r="590" spans="5:5" ht="15.75" customHeight="1" x14ac:dyDescent="0.2">
      <c r="E590" s="3"/>
    </row>
    <row r="591" spans="5:5" ht="15.75" customHeight="1" x14ac:dyDescent="0.2">
      <c r="E591" s="3"/>
    </row>
    <row r="592" spans="5:5" ht="15.75" customHeight="1" x14ac:dyDescent="0.2">
      <c r="E592" s="3"/>
    </row>
    <row r="593" spans="5:5" ht="15.75" customHeight="1" x14ac:dyDescent="0.2">
      <c r="E593" s="3"/>
    </row>
    <row r="594" spans="5:5" ht="15.75" customHeight="1" x14ac:dyDescent="0.2">
      <c r="E594" s="3"/>
    </row>
    <row r="595" spans="5:5" ht="15.75" customHeight="1" x14ac:dyDescent="0.2">
      <c r="E595" s="3"/>
    </row>
    <row r="596" spans="5:5" ht="15.75" customHeight="1" x14ac:dyDescent="0.2">
      <c r="E596" s="3"/>
    </row>
    <row r="597" spans="5:5" ht="15.75" customHeight="1" x14ac:dyDescent="0.2">
      <c r="E597" s="3"/>
    </row>
    <row r="598" spans="5:5" ht="15.75" customHeight="1" x14ac:dyDescent="0.2">
      <c r="E598" s="3"/>
    </row>
    <row r="599" spans="5:5" ht="15.75" customHeight="1" x14ac:dyDescent="0.2">
      <c r="E599" s="3"/>
    </row>
    <row r="600" spans="5:5" ht="15.75" customHeight="1" x14ac:dyDescent="0.2">
      <c r="E600" s="3"/>
    </row>
    <row r="601" spans="5:5" ht="15.75" customHeight="1" x14ac:dyDescent="0.2">
      <c r="E601" s="3"/>
    </row>
    <row r="602" spans="5:5" ht="15.75" customHeight="1" x14ac:dyDescent="0.2">
      <c r="E602" s="3"/>
    </row>
    <row r="603" spans="5:5" ht="15.75" customHeight="1" x14ac:dyDescent="0.2">
      <c r="E603" s="3"/>
    </row>
    <row r="604" spans="5:5" ht="15.75" customHeight="1" x14ac:dyDescent="0.2">
      <c r="E604" s="3"/>
    </row>
    <row r="605" spans="5:5" ht="15.75" customHeight="1" x14ac:dyDescent="0.2">
      <c r="E605" s="3"/>
    </row>
    <row r="606" spans="5:5" ht="15.75" customHeight="1" x14ac:dyDescent="0.2">
      <c r="E606" s="3"/>
    </row>
    <row r="607" spans="5:5" ht="15.75" customHeight="1" x14ac:dyDescent="0.2">
      <c r="E607" s="3"/>
    </row>
    <row r="608" spans="5:5" ht="15.75" customHeight="1" x14ac:dyDescent="0.2">
      <c r="E608" s="3"/>
    </row>
    <row r="609" spans="5:5" ht="15.75" customHeight="1" x14ac:dyDescent="0.2">
      <c r="E609" s="3"/>
    </row>
    <row r="610" spans="5:5" ht="15.75" customHeight="1" x14ac:dyDescent="0.2">
      <c r="E610" s="3"/>
    </row>
    <row r="611" spans="5:5" ht="15.75" customHeight="1" x14ac:dyDescent="0.2">
      <c r="E611" s="3"/>
    </row>
    <row r="612" spans="5:5" ht="15.75" customHeight="1" x14ac:dyDescent="0.2">
      <c r="E612" s="3"/>
    </row>
    <row r="613" spans="5:5" ht="15.75" customHeight="1" x14ac:dyDescent="0.2">
      <c r="E613" s="3"/>
    </row>
    <row r="614" spans="5:5" ht="15.75" customHeight="1" x14ac:dyDescent="0.2">
      <c r="E614" s="3"/>
    </row>
    <row r="615" spans="5:5" ht="15.75" customHeight="1" x14ac:dyDescent="0.2">
      <c r="E615" s="3"/>
    </row>
    <row r="616" spans="5:5" ht="15.75" customHeight="1" x14ac:dyDescent="0.2">
      <c r="E616" s="3"/>
    </row>
    <row r="617" spans="5:5" ht="15.75" customHeight="1" x14ac:dyDescent="0.2">
      <c r="E617" s="3"/>
    </row>
    <row r="618" spans="5:5" ht="15.75" customHeight="1" x14ac:dyDescent="0.2">
      <c r="E618" s="3"/>
    </row>
    <row r="619" spans="5:5" ht="15.75" customHeight="1" x14ac:dyDescent="0.2">
      <c r="E619" s="3"/>
    </row>
    <row r="620" spans="5:5" ht="15.75" customHeight="1" x14ac:dyDescent="0.2">
      <c r="E620" s="3"/>
    </row>
    <row r="621" spans="5:5" ht="15.75" customHeight="1" x14ac:dyDescent="0.2">
      <c r="E621" s="3"/>
    </row>
    <row r="622" spans="5:5" ht="15.75" customHeight="1" x14ac:dyDescent="0.2">
      <c r="E622" s="3"/>
    </row>
    <row r="623" spans="5:5" ht="15.75" customHeight="1" x14ac:dyDescent="0.2">
      <c r="E623" s="3"/>
    </row>
    <row r="624" spans="5:5" ht="15.75" customHeight="1" x14ac:dyDescent="0.2">
      <c r="E624" s="3"/>
    </row>
    <row r="625" spans="5:5" ht="15.75" customHeight="1" x14ac:dyDescent="0.2">
      <c r="E625" s="3"/>
    </row>
    <row r="626" spans="5:5" ht="15.75" customHeight="1" x14ac:dyDescent="0.2">
      <c r="E626" s="3"/>
    </row>
    <row r="627" spans="5:5" ht="15.75" customHeight="1" x14ac:dyDescent="0.2">
      <c r="E627" s="3"/>
    </row>
    <row r="628" spans="5:5" ht="15.75" customHeight="1" x14ac:dyDescent="0.2">
      <c r="E628" s="3"/>
    </row>
    <row r="629" spans="5:5" ht="15.75" customHeight="1" x14ac:dyDescent="0.2">
      <c r="E629" s="3"/>
    </row>
    <row r="630" spans="5:5" ht="15.75" customHeight="1" x14ac:dyDescent="0.2">
      <c r="E630" s="3"/>
    </row>
    <row r="631" spans="5:5" ht="15.75" customHeight="1" x14ac:dyDescent="0.2">
      <c r="E631" s="3"/>
    </row>
    <row r="632" spans="5:5" ht="15.75" customHeight="1" x14ac:dyDescent="0.2">
      <c r="E632" s="3"/>
    </row>
    <row r="633" spans="5:5" ht="15.75" customHeight="1" x14ac:dyDescent="0.2">
      <c r="E633" s="3"/>
    </row>
    <row r="634" spans="5:5" ht="15.75" customHeight="1" x14ac:dyDescent="0.2">
      <c r="E634" s="3"/>
    </row>
    <row r="635" spans="5:5" ht="15.75" customHeight="1" x14ac:dyDescent="0.2">
      <c r="E635" s="3"/>
    </row>
    <row r="636" spans="5:5" ht="15.75" customHeight="1" x14ac:dyDescent="0.2">
      <c r="E636" s="3"/>
    </row>
    <row r="637" spans="5:5" ht="15.75" customHeight="1" x14ac:dyDescent="0.2">
      <c r="E637" s="3"/>
    </row>
    <row r="638" spans="5:5" ht="15.75" customHeight="1" x14ac:dyDescent="0.2">
      <c r="E638" s="3"/>
    </row>
    <row r="639" spans="5:5" ht="15.75" customHeight="1" x14ac:dyDescent="0.2">
      <c r="E639" s="3"/>
    </row>
    <row r="640" spans="5:5" ht="15.75" customHeight="1" x14ac:dyDescent="0.2">
      <c r="E640" s="3"/>
    </row>
    <row r="641" spans="5:5" ht="15.75" customHeight="1" x14ac:dyDescent="0.2">
      <c r="E641" s="3"/>
    </row>
    <row r="642" spans="5:5" ht="15.75" customHeight="1" x14ac:dyDescent="0.2">
      <c r="E642" s="3"/>
    </row>
    <row r="643" spans="5:5" ht="15.75" customHeight="1" x14ac:dyDescent="0.2">
      <c r="E643" s="3"/>
    </row>
    <row r="644" spans="5:5" ht="15.75" customHeight="1" x14ac:dyDescent="0.2">
      <c r="E644" s="3"/>
    </row>
    <row r="645" spans="5:5" ht="15.75" customHeight="1" x14ac:dyDescent="0.2">
      <c r="E645" s="3"/>
    </row>
    <row r="646" spans="5:5" ht="15.75" customHeight="1" x14ac:dyDescent="0.2">
      <c r="E646" s="3"/>
    </row>
    <row r="647" spans="5:5" ht="15.75" customHeight="1" x14ac:dyDescent="0.2">
      <c r="E647" s="3"/>
    </row>
    <row r="648" spans="5:5" ht="15.75" customHeight="1" x14ac:dyDescent="0.2">
      <c r="E648" s="3"/>
    </row>
    <row r="649" spans="5:5" ht="15.75" customHeight="1" x14ac:dyDescent="0.2">
      <c r="E649" s="3"/>
    </row>
    <row r="650" spans="5:5" ht="15.75" customHeight="1" x14ac:dyDescent="0.2">
      <c r="E650" s="3"/>
    </row>
    <row r="651" spans="5:5" ht="15.75" customHeight="1" x14ac:dyDescent="0.2">
      <c r="E651" s="3"/>
    </row>
    <row r="652" spans="5:5" ht="15.75" customHeight="1" x14ac:dyDescent="0.2">
      <c r="E652" s="3"/>
    </row>
    <row r="653" spans="5:5" ht="15.75" customHeight="1" x14ac:dyDescent="0.2">
      <c r="E653" s="3"/>
    </row>
    <row r="654" spans="5:5" ht="15.75" customHeight="1" x14ac:dyDescent="0.2">
      <c r="E654" s="3"/>
    </row>
    <row r="655" spans="5:5" ht="15.75" customHeight="1" x14ac:dyDescent="0.2">
      <c r="E655" s="3"/>
    </row>
    <row r="656" spans="5:5" ht="15.75" customHeight="1" x14ac:dyDescent="0.2">
      <c r="E656" s="3"/>
    </row>
    <row r="657" spans="5:5" ht="15.75" customHeight="1" x14ac:dyDescent="0.2">
      <c r="E657" s="3"/>
    </row>
    <row r="658" spans="5:5" ht="15.75" customHeight="1" x14ac:dyDescent="0.2">
      <c r="E658" s="3"/>
    </row>
    <row r="659" spans="5:5" ht="15.75" customHeight="1" x14ac:dyDescent="0.2">
      <c r="E659" s="3"/>
    </row>
    <row r="660" spans="5:5" ht="15.75" customHeight="1" x14ac:dyDescent="0.2">
      <c r="E660" s="3"/>
    </row>
    <row r="661" spans="5:5" ht="15.75" customHeight="1" x14ac:dyDescent="0.2">
      <c r="E661" s="3"/>
    </row>
    <row r="662" spans="5:5" ht="15.75" customHeight="1" x14ac:dyDescent="0.2">
      <c r="E662" s="3"/>
    </row>
    <row r="663" spans="5:5" ht="15.75" customHeight="1" x14ac:dyDescent="0.2">
      <c r="E663" s="3"/>
    </row>
    <row r="664" spans="5:5" ht="15.75" customHeight="1" x14ac:dyDescent="0.2">
      <c r="E664" s="3"/>
    </row>
    <row r="665" spans="5:5" ht="15.75" customHeight="1" x14ac:dyDescent="0.2">
      <c r="E665" s="3"/>
    </row>
    <row r="666" spans="5:5" ht="15.75" customHeight="1" x14ac:dyDescent="0.2">
      <c r="E666" s="3"/>
    </row>
    <row r="667" spans="5:5" ht="15.75" customHeight="1" x14ac:dyDescent="0.2">
      <c r="E667" s="3"/>
    </row>
    <row r="668" spans="5:5" ht="15.75" customHeight="1" x14ac:dyDescent="0.2">
      <c r="E668" s="3"/>
    </row>
    <row r="669" spans="5:5" ht="15.75" customHeight="1" x14ac:dyDescent="0.2">
      <c r="E669" s="3"/>
    </row>
    <row r="670" spans="5:5" ht="15.75" customHeight="1" x14ac:dyDescent="0.2">
      <c r="E670" s="3"/>
    </row>
    <row r="671" spans="5:5" ht="15.75" customHeight="1" x14ac:dyDescent="0.2">
      <c r="E671" s="3"/>
    </row>
    <row r="672" spans="5:5" ht="15.75" customHeight="1" x14ac:dyDescent="0.2">
      <c r="E672" s="3"/>
    </row>
    <row r="673" spans="5:5" ht="15.75" customHeight="1" x14ac:dyDescent="0.2">
      <c r="E673" s="3"/>
    </row>
    <row r="674" spans="5:5" ht="15.75" customHeight="1" x14ac:dyDescent="0.2">
      <c r="E674" s="3"/>
    </row>
    <row r="675" spans="5:5" ht="15.75" customHeight="1" x14ac:dyDescent="0.2">
      <c r="E675" s="3"/>
    </row>
    <row r="676" spans="5:5" ht="15.75" customHeight="1" x14ac:dyDescent="0.2">
      <c r="E676" s="3"/>
    </row>
    <row r="677" spans="5:5" ht="15.75" customHeight="1" x14ac:dyDescent="0.2">
      <c r="E677" s="3"/>
    </row>
    <row r="678" spans="5:5" ht="15.75" customHeight="1" x14ac:dyDescent="0.2">
      <c r="E678" s="3"/>
    </row>
    <row r="679" spans="5:5" ht="15.75" customHeight="1" x14ac:dyDescent="0.2">
      <c r="E679" s="3"/>
    </row>
    <row r="680" spans="5:5" ht="15.75" customHeight="1" x14ac:dyDescent="0.2">
      <c r="E680" s="3"/>
    </row>
    <row r="681" spans="5:5" ht="15.75" customHeight="1" x14ac:dyDescent="0.2">
      <c r="E681" s="3"/>
    </row>
    <row r="682" spans="5:5" ht="15.75" customHeight="1" x14ac:dyDescent="0.2">
      <c r="E682" s="3"/>
    </row>
    <row r="683" spans="5:5" ht="15.75" customHeight="1" x14ac:dyDescent="0.2">
      <c r="E683" s="3"/>
    </row>
    <row r="684" spans="5:5" ht="15.75" customHeight="1" x14ac:dyDescent="0.2">
      <c r="E684" s="3"/>
    </row>
    <row r="685" spans="5:5" ht="15.75" customHeight="1" x14ac:dyDescent="0.2">
      <c r="E685" s="3"/>
    </row>
    <row r="686" spans="5:5" ht="15.75" customHeight="1" x14ac:dyDescent="0.2">
      <c r="E686" s="3"/>
    </row>
    <row r="687" spans="5:5" ht="15.75" customHeight="1" x14ac:dyDescent="0.2">
      <c r="E687" s="3"/>
    </row>
    <row r="688" spans="5:5" ht="15.75" customHeight="1" x14ac:dyDescent="0.2">
      <c r="E688" s="3"/>
    </row>
    <row r="689" spans="5:5" ht="15.75" customHeight="1" x14ac:dyDescent="0.2">
      <c r="E689" s="3"/>
    </row>
    <row r="690" spans="5:5" ht="15.75" customHeight="1" x14ac:dyDescent="0.2">
      <c r="E690" s="3"/>
    </row>
    <row r="691" spans="5:5" ht="15.75" customHeight="1" x14ac:dyDescent="0.2">
      <c r="E691" s="3"/>
    </row>
    <row r="692" spans="5:5" ht="15.75" customHeight="1" x14ac:dyDescent="0.2">
      <c r="E692" s="3"/>
    </row>
    <row r="693" spans="5:5" ht="15.75" customHeight="1" x14ac:dyDescent="0.2">
      <c r="E693" s="3"/>
    </row>
    <row r="694" spans="5:5" ht="15.75" customHeight="1" x14ac:dyDescent="0.2">
      <c r="E694" s="3"/>
    </row>
    <row r="695" spans="5:5" ht="15.75" customHeight="1" x14ac:dyDescent="0.2">
      <c r="E695" s="3"/>
    </row>
    <row r="696" spans="5:5" ht="15.75" customHeight="1" x14ac:dyDescent="0.2">
      <c r="E696" s="3"/>
    </row>
    <row r="697" spans="5:5" ht="15.75" customHeight="1" x14ac:dyDescent="0.2">
      <c r="E697" s="3"/>
    </row>
    <row r="698" spans="5:5" ht="15.75" customHeight="1" x14ac:dyDescent="0.2">
      <c r="E698" s="3"/>
    </row>
    <row r="699" spans="5:5" ht="15.75" customHeight="1" x14ac:dyDescent="0.2">
      <c r="E699" s="3"/>
    </row>
    <row r="700" spans="5:5" ht="15.75" customHeight="1" x14ac:dyDescent="0.2">
      <c r="E700" s="3"/>
    </row>
    <row r="701" spans="5:5" ht="15.75" customHeight="1" x14ac:dyDescent="0.2">
      <c r="E701" s="3"/>
    </row>
    <row r="702" spans="5:5" ht="15.75" customHeight="1" x14ac:dyDescent="0.2">
      <c r="E702" s="3"/>
    </row>
    <row r="703" spans="5:5" ht="15.75" customHeight="1" x14ac:dyDescent="0.2">
      <c r="E703" s="3"/>
    </row>
    <row r="704" spans="5:5" ht="15.75" customHeight="1" x14ac:dyDescent="0.2">
      <c r="E704" s="3"/>
    </row>
    <row r="705" spans="5:5" ht="15.75" customHeight="1" x14ac:dyDescent="0.2">
      <c r="E705" s="3"/>
    </row>
    <row r="706" spans="5:5" ht="15.75" customHeight="1" x14ac:dyDescent="0.2">
      <c r="E706" s="3"/>
    </row>
    <row r="707" spans="5:5" ht="15.75" customHeight="1" x14ac:dyDescent="0.2">
      <c r="E707" s="3"/>
    </row>
    <row r="708" spans="5:5" ht="15.75" customHeight="1" x14ac:dyDescent="0.2">
      <c r="E708" s="3"/>
    </row>
    <row r="709" spans="5:5" ht="15.75" customHeight="1" x14ac:dyDescent="0.2">
      <c r="E709" s="3"/>
    </row>
    <row r="710" spans="5:5" ht="15.75" customHeight="1" x14ac:dyDescent="0.2">
      <c r="E710" s="3"/>
    </row>
    <row r="711" spans="5:5" ht="15.75" customHeight="1" x14ac:dyDescent="0.2">
      <c r="E711" s="3"/>
    </row>
    <row r="712" spans="5:5" ht="15.75" customHeight="1" x14ac:dyDescent="0.2">
      <c r="E712" s="3"/>
    </row>
    <row r="713" spans="5:5" ht="15.75" customHeight="1" x14ac:dyDescent="0.2">
      <c r="E713" s="3"/>
    </row>
    <row r="714" spans="5:5" ht="15.75" customHeight="1" x14ac:dyDescent="0.2">
      <c r="E714" s="3"/>
    </row>
    <row r="715" spans="5:5" ht="15.75" customHeight="1" x14ac:dyDescent="0.2">
      <c r="E715" s="3"/>
    </row>
    <row r="716" spans="5:5" ht="15.75" customHeight="1" x14ac:dyDescent="0.2">
      <c r="E716" s="3"/>
    </row>
    <row r="717" spans="5:5" ht="15.75" customHeight="1" x14ac:dyDescent="0.2">
      <c r="E717" s="3"/>
    </row>
    <row r="718" spans="5:5" ht="15.75" customHeight="1" x14ac:dyDescent="0.2">
      <c r="E718" s="3"/>
    </row>
    <row r="719" spans="5:5" ht="15.75" customHeight="1" x14ac:dyDescent="0.2">
      <c r="E719" s="3"/>
    </row>
    <row r="720" spans="5:5" ht="15.75" customHeight="1" x14ac:dyDescent="0.2">
      <c r="E720" s="3"/>
    </row>
    <row r="721" spans="5:5" ht="15.75" customHeight="1" x14ac:dyDescent="0.2">
      <c r="E721" s="3"/>
    </row>
    <row r="722" spans="5:5" ht="15.75" customHeight="1" x14ac:dyDescent="0.2">
      <c r="E722" s="3"/>
    </row>
    <row r="723" spans="5:5" ht="15.75" customHeight="1" x14ac:dyDescent="0.2">
      <c r="E723" s="3"/>
    </row>
    <row r="724" spans="5:5" ht="15.75" customHeight="1" x14ac:dyDescent="0.2">
      <c r="E724" s="3"/>
    </row>
    <row r="725" spans="5:5" ht="15.75" customHeight="1" x14ac:dyDescent="0.2">
      <c r="E725" s="3"/>
    </row>
    <row r="726" spans="5:5" ht="15.75" customHeight="1" x14ac:dyDescent="0.2">
      <c r="E726" s="3"/>
    </row>
    <row r="727" spans="5:5" ht="15.75" customHeight="1" x14ac:dyDescent="0.2">
      <c r="E727" s="3"/>
    </row>
    <row r="728" spans="5:5" ht="15.75" customHeight="1" x14ac:dyDescent="0.2">
      <c r="E728" s="3"/>
    </row>
    <row r="729" spans="5:5" ht="15.75" customHeight="1" x14ac:dyDescent="0.2">
      <c r="E729" s="3"/>
    </row>
    <row r="730" spans="5:5" ht="15.75" customHeight="1" x14ac:dyDescent="0.2">
      <c r="E730" s="3"/>
    </row>
    <row r="731" spans="5:5" ht="15.75" customHeight="1" x14ac:dyDescent="0.2">
      <c r="E731" s="3"/>
    </row>
    <row r="732" spans="5:5" ht="15.75" customHeight="1" x14ac:dyDescent="0.2">
      <c r="E732" s="3"/>
    </row>
    <row r="733" spans="5:5" ht="15.75" customHeight="1" x14ac:dyDescent="0.2">
      <c r="E733" s="3"/>
    </row>
    <row r="734" spans="5:5" ht="15.75" customHeight="1" x14ac:dyDescent="0.2">
      <c r="E734" s="3"/>
    </row>
    <row r="735" spans="5:5" ht="15.75" customHeight="1" x14ac:dyDescent="0.2">
      <c r="E735" s="3"/>
    </row>
    <row r="736" spans="5:5" ht="15.75" customHeight="1" x14ac:dyDescent="0.2">
      <c r="E736" s="3"/>
    </row>
    <row r="737" spans="5:5" ht="15.75" customHeight="1" x14ac:dyDescent="0.2">
      <c r="E737" s="3"/>
    </row>
    <row r="738" spans="5:5" ht="15.75" customHeight="1" x14ac:dyDescent="0.2">
      <c r="E738" s="3"/>
    </row>
    <row r="739" spans="5:5" ht="15.75" customHeight="1" x14ac:dyDescent="0.2">
      <c r="E739" s="3"/>
    </row>
    <row r="740" spans="5:5" ht="15.75" customHeight="1" x14ac:dyDescent="0.2">
      <c r="E740" s="3"/>
    </row>
    <row r="741" spans="5:5" ht="15.75" customHeight="1" x14ac:dyDescent="0.2">
      <c r="E741" s="3"/>
    </row>
    <row r="742" spans="5:5" ht="15.75" customHeight="1" x14ac:dyDescent="0.2">
      <c r="E742" s="3"/>
    </row>
    <row r="743" spans="5:5" ht="15.75" customHeight="1" x14ac:dyDescent="0.2">
      <c r="E743" s="3"/>
    </row>
    <row r="744" spans="5:5" ht="15.75" customHeight="1" x14ac:dyDescent="0.2">
      <c r="E744" s="3"/>
    </row>
    <row r="745" spans="5:5" ht="15.75" customHeight="1" x14ac:dyDescent="0.2">
      <c r="E745" s="3"/>
    </row>
    <row r="746" spans="5:5" ht="15.75" customHeight="1" x14ac:dyDescent="0.2">
      <c r="E746" s="3"/>
    </row>
    <row r="747" spans="5:5" ht="15.75" customHeight="1" x14ac:dyDescent="0.2">
      <c r="E747" s="3"/>
    </row>
    <row r="748" spans="5:5" ht="15.75" customHeight="1" x14ac:dyDescent="0.2">
      <c r="E748" s="3"/>
    </row>
    <row r="749" spans="5:5" ht="15.75" customHeight="1" x14ac:dyDescent="0.2">
      <c r="E749" s="3"/>
    </row>
    <row r="750" spans="5:5" ht="15.75" customHeight="1" x14ac:dyDescent="0.2">
      <c r="E750" s="3"/>
    </row>
    <row r="751" spans="5:5" ht="15.75" customHeight="1" x14ac:dyDescent="0.2">
      <c r="E751" s="3"/>
    </row>
    <row r="752" spans="5:5" ht="15.75" customHeight="1" x14ac:dyDescent="0.2">
      <c r="E752" s="3"/>
    </row>
    <row r="753" spans="5:5" ht="15.75" customHeight="1" x14ac:dyDescent="0.2">
      <c r="E753" s="3"/>
    </row>
    <row r="754" spans="5:5" ht="15.75" customHeight="1" x14ac:dyDescent="0.2">
      <c r="E754" s="3"/>
    </row>
    <row r="755" spans="5:5" ht="15.75" customHeight="1" x14ac:dyDescent="0.2">
      <c r="E755" s="3"/>
    </row>
    <row r="756" spans="5:5" ht="15.75" customHeight="1" x14ac:dyDescent="0.2">
      <c r="E756" s="3"/>
    </row>
    <row r="757" spans="5:5" ht="15.75" customHeight="1" x14ac:dyDescent="0.2">
      <c r="E757" s="3"/>
    </row>
    <row r="758" spans="5:5" ht="15.75" customHeight="1" x14ac:dyDescent="0.2">
      <c r="E758" s="3"/>
    </row>
    <row r="759" spans="5:5" ht="15.75" customHeight="1" x14ac:dyDescent="0.2">
      <c r="E759" s="3"/>
    </row>
    <row r="760" spans="5:5" ht="15.75" customHeight="1" x14ac:dyDescent="0.2">
      <c r="E760" s="3"/>
    </row>
    <row r="761" spans="5:5" ht="15.75" customHeight="1" x14ac:dyDescent="0.2">
      <c r="E761" s="3"/>
    </row>
    <row r="762" spans="5:5" ht="15.75" customHeight="1" x14ac:dyDescent="0.2">
      <c r="E762" s="3"/>
    </row>
    <row r="763" spans="5:5" ht="15.75" customHeight="1" x14ac:dyDescent="0.2">
      <c r="E763" s="3"/>
    </row>
    <row r="764" spans="5:5" ht="15.75" customHeight="1" x14ac:dyDescent="0.2">
      <c r="E764" s="3"/>
    </row>
    <row r="765" spans="5:5" ht="15.75" customHeight="1" x14ac:dyDescent="0.2">
      <c r="E765" s="3"/>
    </row>
    <row r="766" spans="5:5" ht="15.75" customHeight="1" x14ac:dyDescent="0.2">
      <c r="E766" s="3"/>
    </row>
    <row r="767" spans="5:5" ht="15.75" customHeight="1" x14ac:dyDescent="0.2">
      <c r="E767" s="3"/>
    </row>
    <row r="768" spans="5:5" ht="15.75" customHeight="1" x14ac:dyDescent="0.2">
      <c r="E768" s="3"/>
    </row>
    <row r="769" spans="5:5" ht="15.75" customHeight="1" x14ac:dyDescent="0.2">
      <c r="E769" s="3"/>
    </row>
    <row r="770" spans="5:5" ht="15.75" customHeight="1" x14ac:dyDescent="0.2">
      <c r="E770" s="3"/>
    </row>
    <row r="771" spans="5:5" ht="15.75" customHeight="1" x14ac:dyDescent="0.2">
      <c r="E771" s="3"/>
    </row>
    <row r="772" spans="5:5" ht="15.75" customHeight="1" x14ac:dyDescent="0.2">
      <c r="E772" s="3"/>
    </row>
    <row r="773" spans="5:5" ht="15.75" customHeight="1" x14ac:dyDescent="0.2">
      <c r="E773" s="3"/>
    </row>
    <row r="774" spans="5:5" ht="15.75" customHeight="1" x14ac:dyDescent="0.2">
      <c r="E774" s="3"/>
    </row>
    <row r="775" spans="5:5" ht="15.75" customHeight="1" x14ac:dyDescent="0.2">
      <c r="E775" s="3"/>
    </row>
    <row r="776" spans="5:5" ht="15.75" customHeight="1" x14ac:dyDescent="0.2">
      <c r="E776" s="3"/>
    </row>
    <row r="777" spans="5:5" ht="15.75" customHeight="1" x14ac:dyDescent="0.2">
      <c r="E777" s="3"/>
    </row>
    <row r="778" spans="5:5" ht="15.75" customHeight="1" x14ac:dyDescent="0.2">
      <c r="E778" s="3"/>
    </row>
    <row r="779" spans="5:5" ht="15.75" customHeight="1" x14ac:dyDescent="0.2">
      <c r="E779" s="3"/>
    </row>
    <row r="780" spans="5:5" ht="15.75" customHeight="1" x14ac:dyDescent="0.2">
      <c r="E780" s="3"/>
    </row>
    <row r="781" spans="5:5" ht="15.75" customHeight="1" x14ac:dyDescent="0.2">
      <c r="E781" s="3"/>
    </row>
    <row r="782" spans="5:5" ht="15.75" customHeight="1" x14ac:dyDescent="0.2">
      <c r="E782" s="3"/>
    </row>
    <row r="783" spans="5:5" ht="15.75" customHeight="1" x14ac:dyDescent="0.2">
      <c r="E783" s="3"/>
    </row>
    <row r="784" spans="5:5" ht="15.75" customHeight="1" x14ac:dyDescent="0.2">
      <c r="E784" s="3"/>
    </row>
    <row r="785" spans="5:5" ht="15.75" customHeight="1" x14ac:dyDescent="0.2">
      <c r="E785" s="3"/>
    </row>
    <row r="786" spans="5:5" ht="15.75" customHeight="1" x14ac:dyDescent="0.2">
      <c r="E786" s="3"/>
    </row>
    <row r="787" spans="5:5" ht="15.75" customHeight="1" x14ac:dyDescent="0.2">
      <c r="E787" s="3"/>
    </row>
    <row r="788" spans="5:5" ht="15.75" customHeight="1" x14ac:dyDescent="0.2">
      <c r="E788" s="3"/>
    </row>
    <row r="789" spans="5:5" ht="15.75" customHeight="1" x14ac:dyDescent="0.2">
      <c r="E789" s="3"/>
    </row>
    <row r="790" spans="5:5" ht="15.75" customHeight="1" x14ac:dyDescent="0.2">
      <c r="E790" s="3"/>
    </row>
    <row r="791" spans="5:5" ht="15.75" customHeight="1" x14ac:dyDescent="0.2">
      <c r="E791" s="3"/>
    </row>
    <row r="792" spans="5:5" ht="15.75" customHeight="1" x14ac:dyDescent="0.2">
      <c r="E792" s="3"/>
    </row>
    <row r="793" spans="5:5" ht="15.75" customHeight="1" x14ac:dyDescent="0.2">
      <c r="E793" s="3"/>
    </row>
    <row r="794" spans="5:5" ht="15.75" customHeight="1" x14ac:dyDescent="0.2">
      <c r="E794" s="3"/>
    </row>
    <row r="795" spans="5:5" ht="15.75" customHeight="1" x14ac:dyDescent="0.2">
      <c r="E795" s="3"/>
    </row>
    <row r="796" spans="5:5" ht="15.75" customHeight="1" x14ac:dyDescent="0.2">
      <c r="E796" s="3"/>
    </row>
    <row r="797" spans="5:5" ht="15.75" customHeight="1" x14ac:dyDescent="0.2">
      <c r="E797" s="3"/>
    </row>
    <row r="798" spans="5:5" ht="15.75" customHeight="1" x14ac:dyDescent="0.2">
      <c r="E798" s="3"/>
    </row>
    <row r="799" spans="5:5" ht="15.75" customHeight="1" x14ac:dyDescent="0.2">
      <c r="E799" s="3"/>
    </row>
    <row r="800" spans="5:5" ht="15.75" customHeight="1" x14ac:dyDescent="0.2">
      <c r="E800" s="3"/>
    </row>
    <row r="801" spans="5:5" ht="15.75" customHeight="1" x14ac:dyDescent="0.2">
      <c r="E801" s="3"/>
    </row>
    <row r="802" spans="5:5" ht="15.75" customHeight="1" x14ac:dyDescent="0.2">
      <c r="E802" s="3"/>
    </row>
    <row r="803" spans="5:5" ht="15.75" customHeight="1" x14ac:dyDescent="0.2">
      <c r="E803" s="3"/>
    </row>
    <row r="804" spans="5:5" ht="15.75" customHeight="1" x14ac:dyDescent="0.2">
      <c r="E804" s="3"/>
    </row>
    <row r="805" spans="5:5" ht="15.75" customHeight="1" x14ac:dyDescent="0.2">
      <c r="E805" s="3"/>
    </row>
    <row r="806" spans="5:5" ht="15.75" customHeight="1" x14ac:dyDescent="0.2">
      <c r="E806" s="3"/>
    </row>
    <row r="807" spans="5:5" ht="15.75" customHeight="1" x14ac:dyDescent="0.2">
      <c r="E807" s="3"/>
    </row>
    <row r="808" spans="5:5" ht="15.75" customHeight="1" x14ac:dyDescent="0.2">
      <c r="E808" s="3"/>
    </row>
    <row r="809" spans="5:5" ht="15.75" customHeight="1" x14ac:dyDescent="0.2">
      <c r="E809" s="3"/>
    </row>
    <row r="810" spans="5:5" ht="15.75" customHeight="1" x14ac:dyDescent="0.2">
      <c r="E810" s="3"/>
    </row>
    <row r="811" spans="5:5" ht="15.75" customHeight="1" x14ac:dyDescent="0.2">
      <c r="E811" s="3"/>
    </row>
    <row r="812" spans="5:5" ht="15.75" customHeight="1" x14ac:dyDescent="0.2">
      <c r="E812" s="3"/>
    </row>
    <row r="813" spans="5:5" ht="15.75" customHeight="1" x14ac:dyDescent="0.2">
      <c r="E813" s="3"/>
    </row>
    <row r="814" spans="5:5" ht="15.75" customHeight="1" x14ac:dyDescent="0.2">
      <c r="E814" s="3"/>
    </row>
    <row r="815" spans="5:5" ht="15.75" customHeight="1" x14ac:dyDescent="0.2">
      <c r="E815" s="3"/>
    </row>
    <row r="816" spans="5:5" ht="15.75" customHeight="1" x14ac:dyDescent="0.2">
      <c r="E816" s="3"/>
    </row>
    <row r="817" spans="5:5" ht="15.75" customHeight="1" x14ac:dyDescent="0.2">
      <c r="E817" s="3"/>
    </row>
    <row r="818" spans="5:5" ht="15.75" customHeight="1" x14ac:dyDescent="0.2">
      <c r="E818" s="3"/>
    </row>
    <row r="819" spans="5:5" ht="15.75" customHeight="1" x14ac:dyDescent="0.2">
      <c r="E819" s="3"/>
    </row>
    <row r="820" spans="5:5" ht="15.75" customHeight="1" x14ac:dyDescent="0.2">
      <c r="E820" s="3"/>
    </row>
    <row r="821" spans="5:5" ht="15.75" customHeight="1" x14ac:dyDescent="0.2">
      <c r="E821" s="3"/>
    </row>
    <row r="822" spans="5:5" ht="15.75" customHeight="1" x14ac:dyDescent="0.2">
      <c r="E822" s="3"/>
    </row>
    <row r="823" spans="5:5" ht="15.75" customHeight="1" x14ac:dyDescent="0.2">
      <c r="E823" s="3"/>
    </row>
    <row r="824" spans="5:5" ht="15.75" customHeight="1" x14ac:dyDescent="0.2">
      <c r="E824" s="3"/>
    </row>
    <row r="825" spans="5:5" ht="15.75" customHeight="1" x14ac:dyDescent="0.2">
      <c r="E825" s="3"/>
    </row>
    <row r="826" spans="5:5" ht="15.75" customHeight="1" x14ac:dyDescent="0.2">
      <c r="E826" s="3"/>
    </row>
    <row r="827" spans="5:5" ht="15.75" customHeight="1" x14ac:dyDescent="0.2">
      <c r="E827" s="3"/>
    </row>
    <row r="828" spans="5:5" ht="15.75" customHeight="1" x14ac:dyDescent="0.2">
      <c r="E828" s="3"/>
    </row>
    <row r="829" spans="5:5" ht="15.75" customHeight="1" x14ac:dyDescent="0.2">
      <c r="E829" s="3"/>
    </row>
    <row r="830" spans="5:5" ht="15.75" customHeight="1" x14ac:dyDescent="0.2">
      <c r="E830" s="3"/>
    </row>
    <row r="831" spans="5:5" ht="15.75" customHeight="1" x14ac:dyDescent="0.2">
      <c r="E831" s="3"/>
    </row>
    <row r="832" spans="5:5" ht="15.75" customHeight="1" x14ac:dyDescent="0.2">
      <c r="E832" s="3"/>
    </row>
    <row r="833" spans="5:5" ht="15.75" customHeight="1" x14ac:dyDescent="0.2">
      <c r="E833" s="3"/>
    </row>
    <row r="834" spans="5:5" ht="15.75" customHeight="1" x14ac:dyDescent="0.2">
      <c r="E834" s="3"/>
    </row>
    <row r="835" spans="5:5" ht="15.75" customHeight="1" x14ac:dyDescent="0.2">
      <c r="E835" s="3"/>
    </row>
    <row r="836" spans="5:5" ht="15.75" customHeight="1" x14ac:dyDescent="0.2">
      <c r="E836" s="3"/>
    </row>
    <row r="837" spans="5:5" ht="15.75" customHeight="1" x14ac:dyDescent="0.2">
      <c r="E837" s="3"/>
    </row>
    <row r="838" spans="5:5" ht="15.75" customHeight="1" x14ac:dyDescent="0.2">
      <c r="E838" s="3"/>
    </row>
    <row r="839" spans="5:5" ht="15.75" customHeight="1" x14ac:dyDescent="0.2">
      <c r="E839" s="3"/>
    </row>
    <row r="840" spans="5:5" ht="15.75" customHeight="1" x14ac:dyDescent="0.2">
      <c r="E840" s="3"/>
    </row>
    <row r="841" spans="5:5" ht="15.75" customHeight="1" x14ac:dyDescent="0.2">
      <c r="E841" s="3"/>
    </row>
    <row r="842" spans="5:5" ht="15.75" customHeight="1" x14ac:dyDescent="0.2">
      <c r="E842" s="3"/>
    </row>
    <row r="843" spans="5:5" ht="15.75" customHeight="1" x14ac:dyDescent="0.2">
      <c r="E843" s="3"/>
    </row>
    <row r="844" spans="5:5" ht="15.75" customHeight="1" x14ac:dyDescent="0.2">
      <c r="E844" s="3"/>
    </row>
    <row r="845" spans="5:5" ht="15.75" customHeight="1" x14ac:dyDescent="0.2">
      <c r="E845" s="3"/>
    </row>
    <row r="846" spans="5:5" ht="15.75" customHeight="1" x14ac:dyDescent="0.2">
      <c r="E846" s="3"/>
    </row>
    <row r="847" spans="5:5" ht="15.75" customHeight="1" x14ac:dyDescent="0.2">
      <c r="E847" s="3"/>
    </row>
    <row r="848" spans="5:5" ht="15.75" customHeight="1" x14ac:dyDescent="0.2">
      <c r="E848" s="3"/>
    </row>
    <row r="849" spans="5:5" ht="15.75" customHeight="1" x14ac:dyDescent="0.2">
      <c r="E849" s="3"/>
    </row>
    <row r="850" spans="5:5" ht="15.75" customHeight="1" x14ac:dyDescent="0.2">
      <c r="E850" s="3"/>
    </row>
    <row r="851" spans="5:5" ht="15.75" customHeight="1" x14ac:dyDescent="0.2">
      <c r="E851" s="3"/>
    </row>
    <row r="852" spans="5:5" ht="15.75" customHeight="1" x14ac:dyDescent="0.2">
      <c r="E852" s="3"/>
    </row>
    <row r="853" spans="5:5" ht="15.75" customHeight="1" x14ac:dyDescent="0.2">
      <c r="E853" s="3"/>
    </row>
    <row r="854" spans="5:5" ht="15.75" customHeight="1" x14ac:dyDescent="0.2">
      <c r="E854" s="3"/>
    </row>
    <row r="855" spans="5:5" ht="15.75" customHeight="1" x14ac:dyDescent="0.2">
      <c r="E855" s="3"/>
    </row>
    <row r="856" spans="5:5" ht="15.75" customHeight="1" x14ac:dyDescent="0.2">
      <c r="E856" s="3"/>
    </row>
    <row r="857" spans="5:5" ht="15.75" customHeight="1" x14ac:dyDescent="0.2">
      <c r="E857" s="3"/>
    </row>
    <row r="858" spans="5:5" ht="15.75" customHeight="1" x14ac:dyDescent="0.2">
      <c r="E858" s="3"/>
    </row>
    <row r="859" spans="5:5" ht="15.75" customHeight="1" x14ac:dyDescent="0.2">
      <c r="E859" s="3"/>
    </row>
    <row r="860" spans="5:5" ht="15.75" customHeight="1" x14ac:dyDescent="0.2">
      <c r="E860" s="3"/>
    </row>
    <row r="861" spans="5:5" ht="15.75" customHeight="1" x14ac:dyDescent="0.2">
      <c r="E861" s="3"/>
    </row>
    <row r="862" spans="5:5" ht="15.75" customHeight="1" x14ac:dyDescent="0.2">
      <c r="E862" s="3"/>
    </row>
    <row r="863" spans="5:5" ht="15.75" customHeight="1" x14ac:dyDescent="0.2">
      <c r="E863" s="3"/>
    </row>
    <row r="864" spans="5:5" ht="15.75" customHeight="1" x14ac:dyDescent="0.2">
      <c r="E864" s="3"/>
    </row>
    <row r="865" spans="5:5" ht="15.75" customHeight="1" x14ac:dyDescent="0.2">
      <c r="E865" s="3"/>
    </row>
    <row r="866" spans="5:5" ht="15.75" customHeight="1" x14ac:dyDescent="0.2">
      <c r="E866" s="3"/>
    </row>
    <row r="867" spans="5:5" ht="15.75" customHeight="1" x14ac:dyDescent="0.2">
      <c r="E867" s="3"/>
    </row>
    <row r="868" spans="5:5" ht="15.75" customHeight="1" x14ac:dyDescent="0.2">
      <c r="E868" s="3"/>
    </row>
    <row r="869" spans="5:5" ht="15.75" customHeight="1" x14ac:dyDescent="0.2">
      <c r="E869" s="3"/>
    </row>
    <row r="870" spans="5:5" ht="15.75" customHeight="1" x14ac:dyDescent="0.2">
      <c r="E870" s="3"/>
    </row>
    <row r="871" spans="5:5" ht="15.75" customHeight="1" x14ac:dyDescent="0.2">
      <c r="E871" s="3"/>
    </row>
    <row r="872" spans="5:5" ht="15.75" customHeight="1" x14ac:dyDescent="0.2">
      <c r="E872" s="3"/>
    </row>
    <row r="873" spans="5:5" ht="15.75" customHeight="1" x14ac:dyDescent="0.2">
      <c r="E873" s="3"/>
    </row>
    <row r="874" spans="5:5" ht="15.75" customHeight="1" x14ac:dyDescent="0.2">
      <c r="E874" s="3"/>
    </row>
    <row r="875" spans="5:5" ht="15.75" customHeight="1" x14ac:dyDescent="0.2">
      <c r="E875" s="3"/>
    </row>
    <row r="876" spans="5:5" ht="15.75" customHeight="1" x14ac:dyDescent="0.2">
      <c r="E876" s="3"/>
    </row>
    <row r="877" spans="5:5" ht="15.75" customHeight="1" x14ac:dyDescent="0.2">
      <c r="E877" s="3"/>
    </row>
    <row r="878" spans="5:5" ht="15.75" customHeight="1" x14ac:dyDescent="0.2">
      <c r="E878" s="3"/>
    </row>
    <row r="879" spans="5:5" ht="15.75" customHeight="1" x14ac:dyDescent="0.2">
      <c r="E879" s="3"/>
    </row>
    <row r="880" spans="5:5" ht="15.75" customHeight="1" x14ac:dyDescent="0.2">
      <c r="E880" s="3"/>
    </row>
    <row r="881" spans="5:5" ht="15.75" customHeight="1" x14ac:dyDescent="0.2">
      <c r="E881" s="3"/>
    </row>
    <row r="882" spans="5:5" ht="15.75" customHeight="1" x14ac:dyDescent="0.2">
      <c r="E882" s="3"/>
    </row>
    <row r="883" spans="5:5" ht="15.75" customHeight="1" x14ac:dyDescent="0.2">
      <c r="E883" s="3"/>
    </row>
    <row r="884" spans="5:5" ht="15.75" customHeight="1" x14ac:dyDescent="0.2">
      <c r="E884" s="3"/>
    </row>
    <row r="885" spans="5:5" ht="15.75" customHeight="1" x14ac:dyDescent="0.2">
      <c r="E885" s="3"/>
    </row>
    <row r="886" spans="5:5" ht="15.75" customHeight="1" x14ac:dyDescent="0.2">
      <c r="E886" s="3"/>
    </row>
    <row r="887" spans="5:5" ht="15.75" customHeight="1" x14ac:dyDescent="0.2">
      <c r="E887" s="3"/>
    </row>
    <row r="888" spans="5:5" ht="15.75" customHeight="1" x14ac:dyDescent="0.2">
      <c r="E888" s="3"/>
    </row>
    <row r="889" spans="5:5" ht="15.75" customHeight="1" x14ac:dyDescent="0.2">
      <c r="E889" s="3"/>
    </row>
    <row r="890" spans="5:5" ht="15.75" customHeight="1" x14ac:dyDescent="0.2">
      <c r="E890" s="3"/>
    </row>
    <row r="891" spans="5:5" ht="15.75" customHeight="1" x14ac:dyDescent="0.2">
      <c r="E891" s="3"/>
    </row>
    <row r="892" spans="5:5" ht="15.75" customHeight="1" x14ac:dyDescent="0.2">
      <c r="E892" s="3"/>
    </row>
    <row r="893" spans="5:5" ht="15.75" customHeight="1" x14ac:dyDescent="0.2">
      <c r="E893" s="3"/>
    </row>
    <row r="894" spans="5:5" ht="15.75" customHeight="1" x14ac:dyDescent="0.2">
      <c r="E894" s="3"/>
    </row>
    <row r="895" spans="5:5" ht="15.75" customHeight="1" x14ac:dyDescent="0.2">
      <c r="E895" s="3"/>
    </row>
    <row r="896" spans="5:5" ht="15.75" customHeight="1" x14ac:dyDescent="0.2">
      <c r="E896" s="3"/>
    </row>
    <row r="897" spans="5:5" ht="15.75" customHeight="1" x14ac:dyDescent="0.2">
      <c r="E897" s="3"/>
    </row>
    <row r="898" spans="5:5" ht="15.75" customHeight="1" x14ac:dyDescent="0.2">
      <c r="E898" s="3"/>
    </row>
    <row r="899" spans="5:5" ht="15.75" customHeight="1" x14ac:dyDescent="0.2">
      <c r="E899" s="3"/>
    </row>
    <row r="900" spans="5:5" ht="15.75" customHeight="1" x14ac:dyDescent="0.2">
      <c r="E900" s="3"/>
    </row>
    <row r="901" spans="5:5" ht="15.75" customHeight="1" x14ac:dyDescent="0.2">
      <c r="E901" s="3"/>
    </row>
    <row r="902" spans="5:5" ht="15.75" customHeight="1" x14ac:dyDescent="0.2">
      <c r="E902" s="3"/>
    </row>
    <row r="903" spans="5:5" ht="15.75" customHeight="1" x14ac:dyDescent="0.2">
      <c r="E903" s="3"/>
    </row>
    <row r="904" spans="5:5" ht="15.75" customHeight="1" x14ac:dyDescent="0.2">
      <c r="E904" s="3"/>
    </row>
    <row r="905" spans="5:5" ht="15.75" customHeight="1" x14ac:dyDescent="0.2">
      <c r="E905" s="3"/>
    </row>
    <row r="906" spans="5:5" ht="15.75" customHeight="1" x14ac:dyDescent="0.2">
      <c r="E906" s="3"/>
    </row>
    <row r="907" spans="5:5" ht="15.75" customHeight="1" x14ac:dyDescent="0.2">
      <c r="E907" s="3"/>
    </row>
    <row r="908" spans="5:5" ht="15.75" customHeight="1" x14ac:dyDescent="0.2">
      <c r="E908" s="3"/>
    </row>
    <row r="909" spans="5:5" ht="15.75" customHeight="1" x14ac:dyDescent="0.2">
      <c r="E909" s="3"/>
    </row>
    <row r="910" spans="5:5" ht="15.75" customHeight="1" x14ac:dyDescent="0.2">
      <c r="E910" s="3"/>
    </row>
    <row r="911" spans="5:5" ht="15.75" customHeight="1" x14ac:dyDescent="0.2">
      <c r="E911" s="3"/>
    </row>
    <row r="912" spans="5:5" ht="15.75" customHeight="1" x14ac:dyDescent="0.2">
      <c r="E912" s="3"/>
    </row>
    <row r="913" spans="5:5" ht="15.75" customHeight="1" x14ac:dyDescent="0.2">
      <c r="E913" s="3"/>
    </row>
    <row r="914" spans="5:5" ht="15.75" customHeight="1" x14ac:dyDescent="0.2">
      <c r="E914" s="3"/>
    </row>
    <row r="915" spans="5:5" ht="15.75" customHeight="1" x14ac:dyDescent="0.2">
      <c r="E915" s="3"/>
    </row>
    <row r="916" spans="5:5" ht="15.75" customHeight="1" x14ac:dyDescent="0.2">
      <c r="E916" s="3"/>
    </row>
    <row r="917" spans="5:5" ht="15.75" customHeight="1" x14ac:dyDescent="0.2">
      <c r="E917" s="3"/>
    </row>
    <row r="918" spans="5:5" ht="15.75" customHeight="1" x14ac:dyDescent="0.2">
      <c r="E918" s="3"/>
    </row>
    <row r="919" spans="5:5" ht="15.75" customHeight="1" x14ac:dyDescent="0.2">
      <c r="E919" s="3"/>
    </row>
    <row r="920" spans="5:5" ht="15.75" customHeight="1" x14ac:dyDescent="0.2">
      <c r="E920" s="3"/>
    </row>
    <row r="921" spans="5:5" ht="15.75" customHeight="1" x14ac:dyDescent="0.2">
      <c r="E921" s="3"/>
    </row>
    <row r="922" spans="5:5" ht="15.75" customHeight="1" x14ac:dyDescent="0.2">
      <c r="E922" s="3"/>
    </row>
    <row r="923" spans="5:5" ht="15.75" customHeight="1" x14ac:dyDescent="0.2">
      <c r="E923" s="3"/>
    </row>
    <row r="924" spans="5:5" ht="15.75" customHeight="1" x14ac:dyDescent="0.2">
      <c r="E924" s="3"/>
    </row>
    <row r="925" spans="5:5" ht="15.75" customHeight="1" x14ac:dyDescent="0.2">
      <c r="E925" s="3"/>
    </row>
    <row r="926" spans="5:5" ht="15.75" customHeight="1" x14ac:dyDescent="0.2">
      <c r="E926" s="3"/>
    </row>
    <row r="927" spans="5:5" ht="15.75" customHeight="1" x14ac:dyDescent="0.2">
      <c r="E927" s="3"/>
    </row>
    <row r="928" spans="5:5" ht="15.75" customHeight="1" x14ac:dyDescent="0.2">
      <c r="E928" s="3"/>
    </row>
    <row r="929" spans="5:5" ht="15.75" customHeight="1" x14ac:dyDescent="0.2">
      <c r="E929" s="3"/>
    </row>
    <row r="930" spans="5:5" ht="15.75" customHeight="1" x14ac:dyDescent="0.2">
      <c r="E930" s="3"/>
    </row>
    <row r="931" spans="5:5" ht="15.75" customHeight="1" x14ac:dyDescent="0.2">
      <c r="E931" s="3"/>
    </row>
    <row r="932" spans="5:5" ht="15.75" customHeight="1" x14ac:dyDescent="0.2">
      <c r="E932" s="3"/>
    </row>
    <row r="933" spans="5:5" ht="15.75" customHeight="1" x14ac:dyDescent="0.2">
      <c r="E933" s="3"/>
    </row>
    <row r="934" spans="5:5" ht="15.75" customHeight="1" x14ac:dyDescent="0.2">
      <c r="E934" s="3"/>
    </row>
    <row r="935" spans="5:5" ht="15.75" customHeight="1" x14ac:dyDescent="0.2">
      <c r="E935" s="3"/>
    </row>
    <row r="936" spans="5:5" ht="15.75" customHeight="1" x14ac:dyDescent="0.2">
      <c r="E936" s="3"/>
    </row>
    <row r="937" spans="5:5" ht="15.75" customHeight="1" x14ac:dyDescent="0.2">
      <c r="E937" s="3"/>
    </row>
    <row r="938" spans="5:5" ht="15.75" customHeight="1" x14ac:dyDescent="0.2">
      <c r="E938" s="3"/>
    </row>
    <row r="939" spans="5:5" ht="15.75" customHeight="1" x14ac:dyDescent="0.2">
      <c r="E939" s="3"/>
    </row>
    <row r="940" spans="5:5" ht="15.75" customHeight="1" x14ac:dyDescent="0.2">
      <c r="E940" s="3"/>
    </row>
    <row r="941" spans="5:5" ht="15.75" customHeight="1" x14ac:dyDescent="0.2">
      <c r="E941" s="3"/>
    </row>
    <row r="942" spans="5:5" ht="15.75" customHeight="1" x14ac:dyDescent="0.2">
      <c r="E942" s="3"/>
    </row>
    <row r="943" spans="5:5" ht="15.75" customHeight="1" x14ac:dyDescent="0.2">
      <c r="E943" s="3"/>
    </row>
    <row r="944" spans="5:5" ht="15.75" customHeight="1" x14ac:dyDescent="0.2">
      <c r="E944" s="3"/>
    </row>
    <row r="945" spans="5:5" ht="15.75" customHeight="1" x14ac:dyDescent="0.2">
      <c r="E945" s="3"/>
    </row>
    <row r="946" spans="5:5" ht="15.75" customHeight="1" x14ac:dyDescent="0.2">
      <c r="E946" s="3"/>
    </row>
    <row r="947" spans="5:5" ht="15.75" customHeight="1" x14ac:dyDescent="0.2">
      <c r="E947" s="3"/>
    </row>
    <row r="948" spans="5:5" ht="15.75" customHeight="1" x14ac:dyDescent="0.2">
      <c r="E948" s="3"/>
    </row>
    <row r="949" spans="5:5" ht="15.75" customHeight="1" x14ac:dyDescent="0.2">
      <c r="E949" s="3"/>
    </row>
    <row r="950" spans="5:5" ht="15.75" customHeight="1" x14ac:dyDescent="0.2">
      <c r="E950" s="3"/>
    </row>
    <row r="951" spans="5:5" ht="15.75" customHeight="1" x14ac:dyDescent="0.2">
      <c r="E951" s="3"/>
    </row>
    <row r="952" spans="5:5" ht="15.75" customHeight="1" x14ac:dyDescent="0.2">
      <c r="E952" s="3"/>
    </row>
    <row r="953" spans="5:5" ht="15.75" customHeight="1" x14ac:dyDescent="0.2">
      <c r="E953" s="3"/>
    </row>
    <row r="954" spans="5:5" ht="15.75" customHeight="1" x14ac:dyDescent="0.2">
      <c r="E954" s="3"/>
    </row>
    <row r="955" spans="5:5" ht="15.75" customHeight="1" x14ac:dyDescent="0.2">
      <c r="E955" s="3"/>
    </row>
    <row r="956" spans="5:5" ht="15.75" customHeight="1" x14ac:dyDescent="0.2">
      <c r="E956" s="3"/>
    </row>
    <row r="957" spans="5:5" ht="15.75" customHeight="1" x14ac:dyDescent="0.2">
      <c r="E957" s="3"/>
    </row>
    <row r="958" spans="5:5" ht="15.75" customHeight="1" x14ac:dyDescent="0.2">
      <c r="E958" s="3"/>
    </row>
    <row r="959" spans="5:5" ht="15.75" customHeight="1" x14ac:dyDescent="0.2">
      <c r="E959" s="3"/>
    </row>
    <row r="960" spans="5:5" ht="15.75" customHeight="1" x14ac:dyDescent="0.2">
      <c r="E960" s="3"/>
    </row>
    <row r="961" spans="5:5" ht="15.75" customHeight="1" x14ac:dyDescent="0.2">
      <c r="E961" s="3"/>
    </row>
    <row r="962" spans="5:5" ht="15.75" customHeight="1" x14ac:dyDescent="0.2">
      <c r="E962" s="3"/>
    </row>
    <row r="963" spans="5:5" ht="15.75" customHeight="1" x14ac:dyDescent="0.2">
      <c r="E963" s="3"/>
    </row>
    <row r="964" spans="5:5" ht="15.75" customHeight="1" x14ac:dyDescent="0.2">
      <c r="E964" s="3"/>
    </row>
    <row r="965" spans="5:5" ht="15.75" customHeight="1" x14ac:dyDescent="0.2">
      <c r="E965" s="3"/>
    </row>
    <row r="966" spans="5:5" ht="15.75" customHeight="1" x14ac:dyDescent="0.2">
      <c r="E966" s="3"/>
    </row>
    <row r="967" spans="5:5" ht="15.75" customHeight="1" x14ac:dyDescent="0.2">
      <c r="E967" s="3"/>
    </row>
    <row r="968" spans="5:5" ht="15.75" customHeight="1" x14ac:dyDescent="0.2">
      <c r="E968" s="3"/>
    </row>
    <row r="969" spans="5:5" ht="15.75" customHeight="1" x14ac:dyDescent="0.2">
      <c r="E969" s="3"/>
    </row>
    <row r="970" spans="5:5" ht="15.75" customHeight="1" x14ac:dyDescent="0.2">
      <c r="E970" s="3"/>
    </row>
    <row r="971" spans="5:5" ht="15.75" customHeight="1" x14ac:dyDescent="0.2">
      <c r="E971" s="3"/>
    </row>
    <row r="972" spans="5:5" ht="15.75" customHeight="1" x14ac:dyDescent="0.2">
      <c r="E972" s="3"/>
    </row>
    <row r="973" spans="5:5" ht="15.75" customHeight="1" x14ac:dyDescent="0.2">
      <c r="E973" s="3"/>
    </row>
    <row r="974" spans="5:5" ht="15.75" customHeight="1" x14ac:dyDescent="0.2">
      <c r="E974" s="3"/>
    </row>
    <row r="975" spans="5:5" ht="15.75" customHeight="1" x14ac:dyDescent="0.2">
      <c r="E975" s="3"/>
    </row>
    <row r="976" spans="5:5" ht="15.75" customHeight="1" x14ac:dyDescent="0.2">
      <c r="E976" s="3"/>
    </row>
    <row r="977" spans="5:5" ht="15.75" customHeight="1" x14ac:dyDescent="0.2">
      <c r="E977" s="3"/>
    </row>
    <row r="978" spans="5:5" ht="15.75" customHeight="1" x14ac:dyDescent="0.2">
      <c r="E978" s="3"/>
    </row>
    <row r="979" spans="5:5" ht="15.75" customHeight="1" x14ac:dyDescent="0.2">
      <c r="E979" s="3"/>
    </row>
    <row r="980" spans="5:5" ht="15.75" customHeight="1" x14ac:dyDescent="0.2">
      <c r="E980" s="3"/>
    </row>
    <row r="981" spans="5:5" ht="15.75" customHeight="1" x14ac:dyDescent="0.2">
      <c r="E981" s="3"/>
    </row>
    <row r="982" spans="5:5" ht="15.75" customHeight="1" x14ac:dyDescent="0.2">
      <c r="E982" s="3"/>
    </row>
    <row r="983" spans="5:5" ht="15.75" customHeight="1" x14ac:dyDescent="0.2">
      <c r="E983" s="3"/>
    </row>
    <row r="984" spans="5:5" ht="15.75" customHeight="1" x14ac:dyDescent="0.2">
      <c r="E984" s="3"/>
    </row>
    <row r="985" spans="5:5" ht="15.75" customHeight="1" x14ac:dyDescent="0.2">
      <c r="E985" s="3"/>
    </row>
    <row r="986" spans="5:5" ht="15.75" customHeight="1" x14ac:dyDescent="0.2">
      <c r="E986" s="3"/>
    </row>
    <row r="987" spans="5:5" ht="15.75" customHeight="1" x14ac:dyDescent="0.2">
      <c r="E987" s="3"/>
    </row>
    <row r="988" spans="5:5" ht="15.75" customHeight="1" x14ac:dyDescent="0.2">
      <c r="E988" s="3"/>
    </row>
    <row r="989" spans="5:5" ht="15.75" customHeight="1" x14ac:dyDescent="0.2">
      <c r="E989" s="3"/>
    </row>
    <row r="990" spans="5:5" ht="15.75" customHeight="1" x14ac:dyDescent="0.2">
      <c r="E990" s="3"/>
    </row>
    <row r="991" spans="5:5" ht="15.75" customHeight="1" x14ac:dyDescent="0.2">
      <c r="E991" s="3"/>
    </row>
    <row r="992" spans="5:5" ht="15.75" customHeight="1" x14ac:dyDescent="0.2">
      <c r="E992" s="3"/>
    </row>
    <row r="993" spans="5:5" ht="15.75" customHeight="1" x14ac:dyDescent="0.2">
      <c r="E993" s="3"/>
    </row>
    <row r="994" spans="5:5" ht="15.75" customHeight="1" x14ac:dyDescent="0.2">
      <c r="E994" s="3"/>
    </row>
    <row r="995" spans="5:5" ht="15.75" customHeight="1" x14ac:dyDescent="0.2">
      <c r="E995" s="3"/>
    </row>
    <row r="996" spans="5:5" ht="15.75" customHeight="1" x14ac:dyDescent="0.2">
      <c r="E996" s="3"/>
    </row>
    <row r="997" spans="5:5" ht="15.75" customHeight="1" x14ac:dyDescent="0.2">
      <c r="E997" s="3"/>
    </row>
    <row r="998" spans="5:5" ht="15.75" customHeight="1" x14ac:dyDescent="0.2">
      <c r="E998" s="3"/>
    </row>
    <row r="999" spans="5:5" ht="15.75" customHeight="1" x14ac:dyDescent="0.2">
      <c r="E999" s="3"/>
    </row>
    <row r="1000" spans="5:5" ht="15.75" customHeight="1" x14ac:dyDescent="0.2">
      <c r="E1000" s="3"/>
    </row>
  </sheetData>
  <phoneticPr fontId="9" type="noConversion"/>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99"/>
  <sheetViews>
    <sheetView workbookViewId="0">
      <selection activeCell="C22" sqref="C22"/>
    </sheetView>
  </sheetViews>
  <sheetFormatPr baseColWidth="10" defaultColWidth="14.33203125" defaultRowHeight="15" customHeight="1" x14ac:dyDescent="0.2"/>
  <cols>
    <col min="1" max="1" width="61.33203125" style="5" customWidth="1"/>
    <col min="2" max="2" width="8.83203125" style="5" customWidth="1"/>
    <col min="3" max="3" width="59.6640625" style="5" bestFit="1" customWidth="1"/>
    <col min="4" max="4" width="19.1640625" style="5" bestFit="1" customWidth="1"/>
    <col min="5" max="5" width="24.1640625" style="5" bestFit="1" customWidth="1"/>
    <col min="6" max="6" width="33.33203125" style="5" customWidth="1"/>
    <col min="7" max="7" width="31.33203125" style="5" customWidth="1"/>
    <col min="8" max="8" width="24" style="5" customWidth="1"/>
    <col min="9" max="9" width="220.6640625" style="5" customWidth="1"/>
    <col min="10" max="26" width="8.83203125" style="5" customWidth="1"/>
    <col min="27" max="16384" width="14.33203125" style="5"/>
  </cols>
  <sheetData>
    <row r="1" spans="1:9" x14ac:dyDescent="0.2">
      <c r="A1" s="4" t="s">
        <v>0</v>
      </c>
      <c r="B1" s="4" t="s">
        <v>1</v>
      </c>
      <c r="C1" s="4" t="s">
        <v>2</v>
      </c>
      <c r="D1" s="4" t="s">
        <v>368</v>
      </c>
      <c r="E1" s="4" t="s">
        <v>369</v>
      </c>
      <c r="F1" s="4" t="s">
        <v>453</v>
      </c>
      <c r="G1" s="4" t="s">
        <v>370</v>
      </c>
      <c r="H1" s="4" t="s">
        <v>371</v>
      </c>
      <c r="I1" s="4" t="s">
        <v>31</v>
      </c>
    </row>
    <row r="2" spans="1:9" x14ac:dyDescent="0.2">
      <c r="A2" s="6" t="s">
        <v>32</v>
      </c>
      <c r="B2" s="6">
        <v>2021</v>
      </c>
      <c r="C2" s="4" t="s">
        <v>372</v>
      </c>
      <c r="D2" s="4" t="s">
        <v>182</v>
      </c>
      <c r="E2" s="4" t="s">
        <v>373</v>
      </c>
      <c r="F2" s="40"/>
      <c r="G2" s="40"/>
      <c r="H2" s="43">
        <v>2022</v>
      </c>
      <c r="I2" t="s">
        <v>374</v>
      </c>
    </row>
    <row r="3" spans="1:9" x14ac:dyDescent="0.2">
      <c r="A3" s="6" t="s">
        <v>32</v>
      </c>
      <c r="B3" s="6">
        <v>2021</v>
      </c>
      <c r="C3" s="4" t="s">
        <v>375</v>
      </c>
      <c r="D3" s="4" t="s">
        <v>161</v>
      </c>
      <c r="E3" s="4" t="s">
        <v>450</v>
      </c>
      <c r="F3" s="26">
        <v>222</v>
      </c>
      <c r="G3" s="40">
        <v>59.1</v>
      </c>
      <c r="H3" s="43">
        <v>2021</v>
      </c>
      <c r="I3" s="32" t="s">
        <v>509</v>
      </c>
    </row>
    <row r="4" spans="1:9" x14ac:dyDescent="0.2">
      <c r="A4" s="6" t="s">
        <v>32</v>
      </c>
      <c r="B4" s="6">
        <v>2019</v>
      </c>
      <c r="C4" s="4" t="s">
        <v>342</v>
      </c>
      <c r="D4" s="4" t="s">
        <v>298</v>
      </c>
      <c r="E4" s="4" t="s">
        <v>295</v>
      </c>
      <c r="F4" s="40"/>
      <c r="G4" s="40"/>
      <c r="H4" s="4">
        <v>2019</v>
      </c>
      <c r="I4" t="s">
        <v>376</v>
      </c>
    </row>
    <row r="5" spans="1:9" x14ac:dyDescent="0.2">
      <c r="A5" s="6" t="s">
        <v>32</v>
      </c>
      <c r="B5" s="6">
        <v>2020</v>
      </c>
      <c r="C5" s="4" t="s">
        <v>377</v>
      </c>
      <c r="D5" s="4" t="s">
        <v>503</v>
      </c>
      <c r="E5" s="4" t="s">
        <v>396</v>
      </c>
      <c r="F5" s="34">
        <v>9836</v>
      </c>
      <c r="G5" s="34">
        <v>2619</v>
      </c>
      <c r="H5" s="4">
        <v>2020</v>
      </c>
      <c r="I5" s="32" t="s">
        <v>508</v>
      </c>
    </row>
    <row r="6" spans="1:9" x14ac:dyDescent="0.2">
      <c r="A6" s="6" t="s">
        <v>32</v>
      </c>
      <c r="B6" s="6">
        <v>2022</v>
      </c>
      <c r="C6" s="4" t="s">
        <v>377</v>
      </c>
      <c r="D6" s="4" t="s">
        <v>43</v>
      </c>
      <c r="E6" s="4" t="s">
        <v>503</v>
      </c>
      <c r="F6" s="40">
        <v>7000</v>
      </c>
      <c r="G6" s="40">
        <v>1700</v>
      </c>
      <c r="H6" s="4">
        <v>2022</v>
      </c>
      <c r="I6" t="s">
        <v>504</v>
      </c>
    </row>
    <row r="7" spans="1:9" x14ac:dyDescent="0.2">
      <c r="A7" s="6" t="s">
        <v>32</v>
      </c>
      <c r="B7" s="6">
        <v>2019</v>
      </c>
      <c r="C7" s="4" t="s">
        <v>87</v>
      </c>
      <c r="D7" s="4" t="s">
        <v>88</v>
      </c>
      <c r="E7" s="4" t="s">
        <v>449</v>
      </c>
      <c r="F7" s="40">
        <v>99.5</v>
      </c>
      <c r="G7" s="40">
        <v>26.1</v>
      </c>
      <c r="H7" s="4">
        <v>2019</v>
      </c>
      <c r="I7" t="s">
        <v>507</v>
      </c>
    </row>
    <row r="8" spans="1:9" ht="15" customHeight="1" x14ac:dyDescent="0.2">
      <c r="A8" s="6" t="s">
        <v>32</v>
      </c>
      <c r="B8" s="6">
        <v>2020</v>
      </c>
      <c r="C8" s="5" t="s">
        <v>349</v>
      </c>
      <c r="D8" s="5" t="s">
        <v>451</v>
      </c>
      <c r="E8" s="5" t="s">
        <v>60</v>
      </c>
      <c r="F8" s="42">
        <v>422</v>
      </c>
      <c r="G8" s="41">
        <v>113.5</v>
      </c>
      <c r="H8" s="5">
        <v>2020</v>
      </c>
      <c r="I8" t="s">
        <v>448</v>
      </c>
    </row>
    <row r="9" spans="1:9" ht="15" customHeight="1" x14ac:dyDescent="0.2">
      <c r="A9" s="6" t="s">
        <v>32</v>
      </c>
      <c r="B9" s="6">
        <v>2019</v>
      </c>
      <c r="C9" s="4" t="s">
        <v>377</v>
      </c>
      <c r="D9" s="5" t="s">
        <v>452</v>
      </c>
      <c r="E9" s="5" t="s">
        <v>40</v>
      </c>
      <c r="F9" s="41">
        <v>2500</v>
      </c>
      <c r="G9" s="41">
        <v>643</v>
      </c>
      <c r="H9" s="5">
        <v>2020</v>
      </c>
      <c r="I9" s="5" t="s">
        <v>506</v>
      </c>
    </row>
    <row r="10" spans="1:9" ht="15" customHeight="1" x14ac:dyDescent="0.2">
      <c r="A10" s="6" t="s">
        <v>32</v>
      </c>
      <c r="B10" s="6">
        <v>2023</v>
      </c>
      <c r="C10" s="5" t="s">
        <v>140</v>
      </c>
      <c r="D10" s="5" t="s">
        <v>390</v>
      </c>
      <c r="E10" s="5" t="s">
        <v>163</v>
      </c>
      <c r="F10" s="41">
        <v>43.25</v>
      </c>
      <c r="G10" s="41">
        <v>9.68</v>
      </c>
      <c r="H10" s="5">
        <v>2023</v>
      </c>
      <c r="I10" s="32" t="s">
        <v>502</v>
      </c>
    </row>
    <row r="13" spans="1:9" ht="15" customHeight="1" x14ac:dyDescent="0.2">
      <c r="A13"/>
      <c r="B13"/>
      <c r="C13"/>
      <c r="D13"/>
    </row>
    <row r="14" spans="1:9" ht="15" customHeight="1" x14ac:dyDescent="0.2">
      <c r="A14"/>
      <c r="B14"/>
      <c r="C14"/>
      <c r="D14"/>
    </row>
    <row r="15" spans="1:9" ht="15" customHeight="1" x14ac:dyDescent="0.2">
      <c r="A15" s="32"/>
      <c r="B15"/>
      <c r="C15"/>
      <c r="D15"/>
    </row>
    <row r="16" spans="1:9" ht="15" customHeight="1" x14ac:dyDescent="0.2">
      <c r="A16"/>
      <c r="B16"/>
      <c r="C16"/>
      <c r="D16"/>
    </row>
    <row r="17" spans="1:4" ht="15" customHeight="1" x14ac:dyDescent="0.2">
      <c r="A17"/>
      <c r="B17"/>
      <c r="C17"/>
      <c r="D17"/>
    </row>
    <row r="18" spans="1:4" ht="15" customHeight="1" x14ac:dyDescent="0.2">
      <c r="A18" s="32"/>
      <c r="B18"/>
      <c r="C18"/>
      <c r="D18"/>
    </row>
    <row r="19" spans="1:4" ht="15" customHeight="1" x14ac:dyDescent="0.2">
      <c r="A19"/>
      <c r="B19"/>
      <c r="C19"/>
    </row>
    <row r="20" spans="1:4" ht="15.75" customHeight="1" x14ac:dyDescent="0.2">
      <c r="A20" s="32"/>
      <c r="B20"/>
      <c r="C20"/>
      <c r="D20"/>
    </row>
    <row r="21" spans="1:4" ht="15.75" customHeight="1" x14ac:dyDescent="0.2"/>
    <row r="22" spans="1:4" ht="15.75" customHeight="1" x14ac:dyDescent="0.2"/>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4</vt:i4>
      </vt:variant>
    </vt:vector>
  </HeadingPairs>
  <TitlesOfParts>
    <vt:vector size="4" baseType="lpstr">
      <vt:lpstr>Total Revenue (Millions)</vt:lpstr>
      <vt:lpstr>Unified sheet</vt:lpstr>
      <vt:lpstr>Concentration Metrics</vt:lpstr>
      <vt:lpstr>Mergers &amp; Aquisitions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 Blue</dc:creator>
  <cp:lastModifiedBy>Szczepanik, Petr</cp:lastModifiedBy>
  <dcterms:created xsi:type="dcterms:W3CDTF">2015-06-05T18:17:20Z</dcterms:created>
  <dcterms:modified xsi:type="dcterms:W3CDTF">2026-02-22T14:51:30Z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2024-08-22T20:35:32Z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96de0413-7fa4-4702-a64b-1689daa7c6f8</vt:lpwstr>
  </property>
  <property fmtid="{D5CDD505-2E9C-101B-9397-08002B2CF9AE}" pid="8" name="MSIP_Label_a9694e0f-943f-4e6f-bf55-6e34fbc91307_ContentBits">
    <vt:lpwstr>0</vt:lpwstr>
  </property>
</Properties>
</file>